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ebutler\Desktop\"/>
    </mc:Choice>
  </mc:AlternateContent>
  <xr:revisionPtr revIDLastSave="0" documentId="8_{3A648260-4B50-4585-93FA-C76ECC823B22}" xr6:coauthVersionLast="47" xr6:coauthVersionMax="47" xr10:uidLastSave="{00000000-0000-0000-0000-000000000000}"/>
  <bookViews>
    <workbookView xWindow="-21720" yWindow="-120" windowWidth="21840" windowHeight="13140" activeTab="1" xr2:uid="{00000000-000D-0000-FFFF-FFFF00000000}"/>
  </bookViews>
  <sheets>
    <sheet name="Instructions" sheetId="3" r:id="rId1"/>
    <sheet name="1-31" sheetId="1" r:id="rId2"/>
    <sheet name="Pay Periods FY 22-23" sheetId="8" r:id="rId3"/>
  </sheets>
  <definedNames>
    <definedName name="GRANTS">'1-31'!$A$52:$A$56</definedName>
    <definedName name="MonthYear">#REF!</definedName>
    <definedName name="MonYr">'1-31'!$C$52:$C$62</definedName>
    <definedName name="_xlnm.Print_Area" localSheetId="1">'1-31'!$A$1:$V$45</definedName>
    <definedName name="_xlnm.Print_Area" localSheetId="0">Instructions!$A$1:$B$30</definedName>
    <definedName name="_xlnm.Print_Area" localSheetId="2">'Pay Periods FY 22-23'!$A$1:$I$30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7" i="8" l="1"/>
  <c r="F35" i="8" l="1"/>
  <c r="AC34" i="8" l="1"/>
  <c r="AB34" i="8"/>
  <c r="AA34" i="8"/>
  <c r="Z34" i="8"/>
  <c r="Z33" i="8"/>
  <c r="AA33" i="8"/>
  <c r="AB33" i="8"/>
  <c r="AC33" i="8"/>
  <c r="Y34" i="8"/>
  <c r="Y33" i="8"/>
  <c r="X34" i="8"/>
  <c r="X33" i="8"/>
  <c r="W34" i="8"/>
  <c r="W33" i="8"/>
  <c r="V34" i="8"/>
  <c r="V33" i="8"/>
  <c r="U34" i="8"/>
  <c r="T34" i="8"/>
  <c r="S34" i="8"/>
  <c r="R34" i="8"/>
  <c r="U33" i="8"/>
  <c r="S33" i="8"/>
  <c r="T33" i="8"/>
  <c r="T35" i="8" s="1"/>
  <c r="R33" i="8"/>
  <c r="Z35" i="8" l="1"/>
  <c r="S35" i="8"/>
  <c r="Y35" i="8"/>
  <c r="AA35" i="8"/>
  <c r="V35" i="8"/>
  <c r="X35" i="8"/>
  <c r="AD33" i="8"/>
  <c r="AF33" i="8" s="1"/>
  <c r="R35" i="8"/>
  <c r="U35" i="8"/>
  <c r="AC35" i="8"/>
  <c r="AB35" i="8"/>
  <c r="W35" i="8"/>
  <c r="F25" i="8"/>
  <c r="F24" i="8"/>
  <c r="F23" i="8"/>
  <c r="F22" i="8"/>
  <c r="F21" i="8"/>
  <c r="F20" i="8"/>
  <c r="F17" i="8"/>
  <c r="F18" i="8"/>
  <c r="F19" i="8"/>
  <c r="F16" i="8"/>
  <c r="F15" i="8"/>
  <c r="F14" i="8"/>
  <c r="F13" i="8"/>
  <c r="F12" i="8"/>
  <c r="F9" i="8"/>
  <c r="F10" i="8"/>
  <c r="F11" i="8"/>
  <c r="F8" i="8"/>
  <c r="F7" i="8"/>
  <c r="F6" i="8"/>
  <c r="F5" i="8"/>
  <c r="F4" i="8"/>
  <c r="F3" i="8"/>
  <c r="F2" i="8"/>
  <c r="O25" i="8" l="1"/>
  <c r="O24" i="8"/>
  <c r="O23" i="8"/>
  <c r="O22" i="8"/>
  <c r="O21" i="8"/>
  <c r="O20" i="8"/>
  <c r="O19" i="8"/>
  <c r="O18" i="8"/>
  <c r="O17" i="8"/>
  <c r="O16" i="8"/>
  <c r="O15" i="8"/>
  <c r="O14" i="8"/>
  <c r="O12" i="8"/>
  <c r="O11" i="8"/>
  <c r="O10" i="8"/>
  <c r="O9" i="8"/>
  <c r="O8" i="8"/>
  <c r="O7" i="8"/>
  <c r="K27" i="8"/>
  <c r="M13" i="8"/>
  <c r="O13" i="8" s="1"/>
  <c r="M6" i="8"/>
  <c r="O6" i="8" s="1"/>
  <c r="M5" i="8"/>
  <c r="O5" i="8" s="1"/>
  <c r="M4" i="8"/>
  <c r="O4" i="8" s="1"/>
  <c r="M3" i="8"/>
  <c r="O3" i="8" s="1"/>
  <c r="M2" i="8"/>
  <c r="O2" i="8" s="1"/>
  <c r="M27" i="8" l="1"/>
  <c r="O27" i="8"/>
  <c r="G27" i="8"/>
  <c r="H25" i="8"/>
  <c r="H24" i="8"/>
  <c r="H23" i="8"/>
  <c r="H22" i="8"/>
  <c r="H21" i="8"/>
  <c r="H20" i="8"/>
  <c r="H19" i="8"/>
  <c r="H18" i="8"/>
  <c r="H17" i="8"/>
  <c r="H16" i="8"/>
  <c r="H15" i="8"/>
  <c r="H14" i="8"/>
  <c r="H13" i="8"/>
  <c r="H12" i="8"/>
  <c r="H11" i="8"/>
  <c r="H10" i="8"/>
  <c r="H9" i="8"/>
  <c r="H8" i="8"/>
  <c r="H7" i="8"/>
  <c r="H6" i="8"/>
  <c r="H5" i="8"/>
  <c r="H4" i="8"/>
  <c r="H3" i="8"/>
  <c r="H2" i="8"/>
  <c r="H27" i="8" l="1"/>
  <c r="O28" i="8" s="1"/>
  <c r="F27" i="8"/>
  <c r="T37" i="1"/>
  <c r="S37" i="1"/>
  <c r="R37" i="1"/>
  <c r="Q37" i="1"/>
  <c r="P37" i="1"/>
  <c r="O37" i="1"/>
  <c r="N37" i="1"/>
  <c r="M37" i="1"/>
  <c r="L37" i="1"/>
  <c r="K37" i="1"/>
  <c r="J37" i="1"/>
  <c r="I37" i="1"/>
  <c r="H37" i="1"/>
  <c r="G37" i="1"/>
  <c r="F37" i="1"/>
  <c r="E37" i="1"/>
  <c r="U36" i="1"/>
  <c r="U35" i="1"/>
  <c r="U34" i="1"/>
  <c r="U33" i="1"/>
  <c r="U31" i="1"/>
  <c r="U30" i="1"/>
  <c r="U29" i="1"/>
  <c r="U28" i="1"/>
  <c r="U27" i="1"/>
  <c r="U26" i="1"/>
  <c r="F24" i="1"/>
  <c r="G24" i="1" s="1"/>
  <c r="H24" i="1" s="1"/>
  <c r="I24" i="1" s="1"/>
  <c r="J24" i="1" s="1"/>
  <c r="K24" i="1" s="1"/>
  <c r="L24" i="1" s="1"/>
  <c r="M24" i="1" s="1"/>
  <c r="N24" i="1" s="1"/>
  <c r="O24" i="1" s="1"/>
  <c r="P24" i="1" s="1"/>
  <c r="Q24" i="1" s="1"/>
  <c r="R24" i="1" s="1"/>
  <c r="S24" i="1" s="1"/>
  <c r="T24" i="1" s="1"/>
  <c r="U37" i="1" l="1"/>
  <c r="V27" i="1" s="1"/>
  <c r="V31" i="1" l="1"/>
  <c r="V35" i="1"/>
  <c r="V30" i="1"/>
  <c r="V26" i="1"/>
  <c r="V33" i="1"/>
  <c r="V28" i="1"/>
  <c r="V34" i="1"/>
  <c r="V36" i="1"/>
  <c r="V29" i="1"/>
  <c r="V37" i="1" l="1"/>
  <c r="F9" i="1"/>
  <c r="G9" i="1" s="1"/>
  <c r="H9" i="1" s="1"/>
  <c r="I9" i="1" s="1"/>
  <c r="J9" i="1" s="1"/>
  <c r="K9" i="1" s="1"/>
  <c r="L9" i="1" s="1"/>
  <c r="M9" i="1" s="1"/>
  <c r="N9" i="1" s="1"/>
  <c r="O9" i="1" s="1"/>
  <c r="P9" i="1" s="1"/>
  <c r="Q9" i="1" s="1"/>
  <c r="R9" i="1" s="1"/>
  <c r="S9" i="1" s="1"/>
  <c r="U12" i="1" l="1"/>
  <c r="U13" i="1"/>
  <c r="U14" i="1"/>
  <c r="U15" i="1"/>
  <c r="U16" i="1"/>
  <c r="U18" i="1"/>
  <c r="U19" i="1"/>
  <c r="U20" i="1"/>
  <c r="U21" i="1"/>
  <c r="S22" i="1"/>
  <c r="U11" i="1"/>
  <c r="F22" i="1" l="1"/>
  <c r="G22" i="1"/>
  <c r="H22" i="1"/>
  <c r="I22" i="1"/>
  <c r="J22" i="1"/>
  <c r="K22" i="1"/>
  <c r="L22" i="1"/>
  <c r="M22" i="1"/>
  <c r="N22" i="1"/>
  <c r="O22" i="1"/>
  <c r="P22" i="1"/>
  <c r="Q22" i="1"/>
  <c r="R22" i="1"/>
  <c r="E22" i="1"/>
  <c r="U22" i="1" l="1"/>
  <c r="V11" i="1" s="1"/>
  <c r="V21" i="1" l="1"/>
  <c r="V12" i="1"/>
  <c r="V20" i="1"/>
  <c r="V16" i="1"/>
  <c r="V18" i="1"/>
  <c r="V13" i="1"/>
  <c r="V19" i="1"/>
  <c r="V15" i="1"/>
  <c r="V14" i="1"/>
  <c r="V22" i="1" l="1"/>
</calcChain>
</file>

<file path=xl/sharedStrings.xml><?xml version="1.0" encoding="utf-8"?>
<sst xmlns="http://schemas.openxmlformats.org/spreadsheetml/2006/main" count="312" uniqueCount="140">
  <si>
    <t>Rogue Community College</t>
  </si>
  <si>
    <t>Holiday</t>
  </si>
  <si>
    <t>Vacation</t>
  </si>
  <si>
    <t>Sick Leave</t>
  </si>
  <si>
    <t>Other:</t>
  </si>
  <si>
    <t>Total</t>
  </si>
  <si>
    <t>Employee Signature:</t>
  </si>
  <si>
    <t>Supervisor Signature:</t>
  </si>
  <si>
    <t>Date:</t>
  </si>
  <si>
    <t>Instructions</t>
  </si>
  <si>
    <t>1.</t>
  </si>
  <si>
    <t>2.</t>
  </si>
  <si>
    <t>Enter your name in the given space.</t>
  </si>
  <si>
    <t>Enter the name of your supervisor in the given space.</t>
  </si>
  <si>
    <t>3.</t>
  </si>
  <si>
    <t>4.</t>
  </si>
  <si>
    <t>5.</t>
  </si>
  <si>
    <t>6.</t>
  </si>
  <si>
    <t>7.</t>
  </si>
  <si>
    <t>8.</t>
  </si>
  <si>
    <t>9.</t>
  </si>
  <si>
    <t>Total Paid Hours by day:</t>
  </si>
  <si>
    <t>10.</t>
  </si>
  <si>
    <t>Grants</t>
  </si>
  <si>
    <t>Enter the hours worked in the appropriate date column for each activity description that applies.</t>
  </si>
  <si>
    <t>Percentage</t>
  </si>
  <si>
    <t>For each grant worked on, fill in hours by day</t>
  </si>
  <si>
    <t>Pay Period</t>
  </si>
  <si>
    <t>Hours per Pay Period</t>
  </si>
  <si>
    <t>Total Hours per Pay Period</t>
  </si>
  <si>
    <t xml:space="preserve">Total </t>
  </si>
  <si>
    <t>**</t>
  </si>
  <si>
    <t>** Does not include closure days</t>
  </si>
  <si>
    <t>Calendar Year</t>
  </si>
  <si>
    <t>Fiscal Year</t>
  </si>
  <si>
    <t>Month/Year</t>
  </si>
  <si>
    <t>Choose the appropriate month and year being reported from the dropdown list.</t>
  </si>
  <si>
    <t>Oct 16 - 31</t>
  </si>
  <si>
    <t>Nov 16 - 30</t>
  </si>
  <si>
    <t>Dec 16 - 31</t>
  </si>
  <si>
    <t>Jan 16 - 31</t>
  </si>
  <si>
    <t>Mar 16 - 31</t>
  </si>
  <si>
    <t>Nov 1 - 15</t>
  </si>
  <si>
    <t>Dec 1 - 15</t>
  </si>
  <si>
    <t>Jan 1 - 15</t>
  </si>
  <si>
    <t>Feb 1 - 15</t>
  </si>
  <si>
    <t>Mar 1 - 15</t>
  </si>
  <si>
    <t>Apr 1 - 15</t>
  </si>
  <si>
    <t>Apr 16 - 30</t>
  </si>
  <si>
    <t>May 1 - 15</t>
  </si>
  <si>
    <t>May 16 -31</t>
  </si>
  <si>
    <t>Jun 1 - 15</t>
  </si>
  <si>
    <t>Jun 16 - 30</t>
  </si>
  <si>
    <t>Oct 1 - 15</t>
  </si>
  <si>
    <t>Sep 16 - 30</t>
  </si>
  <si>
    <t>Sep 1 - 15</t>
  </si>
  <si>
    <t>Aug 16 - 31</t>
  </si>
  <si>
    <t>Aug 1 - 15</t>
  </si>
  <si>
    <t>Jul 16 - 31</t>
  </si>
  <si>
    <t>Jul 1 - 15</t>
  </si>
  <si>
    <t>Veteran's Day</t>
  </si>
  <si>
    <t>Labor Day</t>
  </si>
  <si>
    <t>Independence Day</t>
  </si>
  <si>
    <t>The College provides eleven (11) paid holidays, typically including:</t>
  </si>
  <si>
    <t>Thanksgiving &amp; the day after</t>
  </si>
  <si>
    <t>President's Day</t>
  </si>
  <si>
    <t>Memorial Day</t>
  </si>
  <si>
    <t>See the academic calendar for specific dates.</t>
  </si>
  <si>
    <t>Christmas Eve &amp; Christmas Day</t>
  </si>
  <si>
    <t>(if more than one)</t>
  </si>
  <si>
    <t>Enter hours into holiday, vacation, sick leave or other as appropriate.</t>
  </si>
  <si>
    <t>For ADMINISTRATIVE USE ONLY [Dropdown Lists]</t>
  </si>
  <si>
    <t>Time and Effort Report for Federal Grant Funded Staff</t>
  </si>
  <si>
    <t>Feb 16 - 28</t>
  </si>
  <si>
    <t>ABS Title II</t>
  </si>
  <si>
    <t>TRiO - SSS RWC</t>
  </si>
  <si>
    <t>TRiO - SSS RVC</t>
  </si>
  <si>
    <t>TRiO - EOC</t>
  </si>
  <si>
    <t>PERKINS BASIC</t>
  </si>
  <si>
    <t>PERKINS REGIONAL RESERVE</t>
  </si>
  <si>
    <t>Brief Description of duties performed</t>
  </si>
  <si>
    <r>
      <t xml:space="preserve">Month/Year: </t>
    </r>
    <r>
      <rPr>
        <i/>
        <sz val="10"/>
        <color theme="1"/>
        <rFont val="Calibri"/>
        <family val="2"/>
        <scheme val="minor"/>
      </rPr>
      <t>(choose from dropdown list)</t>
    </r>
  </si>
  <si>
    <t>Must Equal 100%</t>
  </si>
  <si>
    <t>We certify that to the best of our knowledge the above allocation of time expended performing Federal, State and other duties is true and accurate.</t>
  </si>
  <si>
    <r>
      <t xml:space="preserve">Grant: </t>
    </r>
    <r>
      <rPr>
        <i/>
        <sz val="9"/>
        <color theme="1"/>
        <rFont val="Calibri"/>
        <family val="2"/>
        <scheme val="minor"/>
      </rPr>
      <t>(choose from dropdown list)</t>
    </r>
  </si>
  <si>
    <r>
      <t xml:space="preserve">Supervisor Name:
</t>
    </r>
    <r>
      <rPr>
        <sz val="9"/>
        <color theme="1"/>
        <rFont val="Calibri"/>
        <family val="2"/>
        <scheme val="minor"/>
      </rPr>
      <t>(Printed)</t>
    </r>
  </si>
  <si>
    <r>
      <t xml:space="preserve">Employee Name:
</t>
    </r>
    <r>
      <rPr>
        <sz val="9"/>
        <color theme="1"/>
        <rFont val="Calibri"/>
        <family val="2"/>
        <scheme val="minor"/>
      </rPr>
      <t>(Printed)</t>
    </r>
  </si>
  <si>
    <t>Make sure the Percentage column is calculating correct and equals 100%.</t>
  </si>
  <si>
    <t>Fill in a brief description for the activity being performed.</t>
  </si>
  <si>
    <t>Time and Effort Report for Non-Exempt Staff</t>
  </si>
  <si>
    <t>Martin Luther King, Jr. Day</t>
  </si>
  <si>
    <t>Closure Days</t>
  </si>
  <si>
    <t>Hrs</t>
  </si>
  <si>
    <r>
      <t xml:space="preserve">The form automatically calculates a daily total, a grant total by activity, a percentage for each grant activity, and a grand total of hours. </t>
    </r>
    <r>
      <rPr>
        <b/>
        <i/>
        <sz val="12"/>
        <color rgb="FF7030A0"/>
        <rFont val="Calibri"/>
        <family val="2"/>
        <scheme val="minor"/>
      </rPr>
      <t>Please review the totals to ensure the calculations are correct and the total hours are correct for the pay period. (Totals on time &amp; effort reports should match the totals on the Pay Periods FY tab.)</t>
    </r>
  </si>
  <si>
    <t>STEP</t>
  </si>
  <si>
    <t>ABS OALS - Learning Standards Trainers</t>
  </si>
  <si>
    <t>10 Summer Closure days</t>
  </si>
  <si>
    <t>5 Winter Closure days</t>
  </si>
  <si>
    <r>
      <t xml:space="preserve">Days </t>
    </r>
    <r>
      <rPr>
        <b/>
        <sz val="9"/>
        <color theme="1"/>
        <rFont val="Calibri"/>
        <family val="2"/>
        <scheme val="minor"/>
      </rPr>
      <t>(not including Holiday or Closure days)</t>
    </r>
  </si>
  <si>
    <t>Total Hrs</t>
  </si>
  <si>
    <t>Jul</t>
  </si>
  <si>
    <t>Aug</t>
  </si>
  <si>
    <t>Sep</t>
  </si>
  <si>
    <t>Oct</t>
  </si>
  <si>
    <t>Nov</t>
  </si>
  <si>
    <t>Dec</t>
  </si>
  <si>
    <t>Jan</t>
  </si>
  <si>
    <t>Feb</t>
  </si>
  <si>
    <t>Mar</t>
  </si>
  <si>
    <t>Apr</t>
  </si>
  <si>
    <t>May</t>
  </si>
  <si>
    <t>Jun</t>
  </si>
  <si>
    <t>H</t>
  </si>
  <si>
    <t>C</t>
  </si>
  <si>
    <t>W</t>
  </si>
  <si>
    <t>Day</t>
  </si>
  <si>
    <t>These grants fill out Grantor T&amp;E Reports</t>
  </si>
  <si>
    <t>SBDC - Federal SBA</t>
  </si>
  <si>
    <t>Choose the name of the appropriate grant from the dropdown list. If duties are for more than one grant, please use a separate line for each. (Scroll up or down the drop-down list.)</t>
  </si>
  <si>
    <t>11.</t>
  </si>
  <si>
    <t>Make sure the numbers in the total lines are all visible. Please do not submit if a # is visible.</t>
  </si>
  <si>
    <t>***********************************</t>
  </si>
  <si>
    <t>Strengthening Community College's Training</t>
  </si>
  <si>
    <t>Career Connected Learning CCL</t>
  </si>
  <si>
    <t>TRiO - ETS2</t>
  </si>
  <si>
    <t>TRiO - ETS1</t>
  </si>
  <si>
    <t>12.</t>
  </si>
  <si>
    <t>It is the responsibility of the employee and the grant manager to ensure that time and effort reports are being completed and can be produced if required for audit purposes.</t>
  </si>
  <si>
    <t xml:space="preserve">When the reporting period has ended print the completed form, sign it, obtain the appropriate supervisor signature by the end of the first week of the subsquent month, and retain for documentation purposes. </t>
  </si>
  <si>
    <t xml:space="preserve">If required for fiscal reporting send a copy to the Business Office Grant Accountants: </t>
  </si>
  <si>
    <t xml:space="preserve">Lynda Surran: lsurran@roguecc.edu </t>
  </si>
  <si>
    <t xml:space="preserve">Marie Chandler: mchandler@roguecc.edu </t>
  </si>
  <si>
    <t>(Please keep originals for backup purposes.)</t>
  </si>
  <si>
    <t>If a position is partially or fully funded by a Federal grant a "Time and Effort Report for Federal Grant Funded Staff" is required.  The purpose of the report is to provide adequate supporting documentation for salaries charged to federal grants.</t>
  </si>
  <si>
    <t>22/23</t>
  </si>
  <si>
    <t>July 1, 8, 15, 22, 29</t>
  </si>
  <si>
    <t>August 5, 12, 19, 26</t>
  </si>
  <si>
    <t>September 2</t>
  </si>
  <si>
    <t>Dec 19, 20, 21, 22, 27</t>
  </si>
  <si>
    <t>DO NOT 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</si>
</sst>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mmmm\-yyyy;@"/>
  </numFmts>
  <fonts count="23" x14ac:knownFonts="1">
    <font>
      <sz val="11"/>
      <color theme="1"/>
      <name val="Calibri"/>
      <family val="2"/>
      <scheme val="minor"/>
    </font>
    <font>
      <sz val="12"/>
      <color theme="1"/>
      <name val="Calibri"/>
      <family val="2"/>
      <scheme val="minor"/>
    </font>
    <font>
      <sz val="14"/>
      <color theme="1"/>
      <name val="Calibri"/>
      <family val="2"/>
      <scheme val="minor"/>
    </font>
    <font>
      <i/>
      <sz val="12"/>
      <color theme="1"/>
      <name val="Calibri"/>
      <family val="2"/>
      <scheme val="minor"/>
    </font>
    <font>
      <b/>
      <sz val="14"/>
      <color theme="1"/>
      <name val="Calibri"/>
      <family val="2"/>
      <scheme val="minor"/>
    </font>
    <font>
      <u/>
      <sz val="11"/>
      <color theme="1"/>
      <name val="Calibri"/>
      <family val="2"/>
      <scheme val="minor"/>
    </font>
    <font>
      <b/>
      <sz val="12"/>
      <color theme="1"/>
      <name val="Calibri"/>
      <family val="2"/>
      <scheme val="minor"/>
    </font>
    <font>
      <b/>
      <i/>
      <sz val="12"/>
      <color theme="1"/>
      <name val="Calibri"/>
      <family val="2"/>
      <scheme val="minor"/>
    </font>
    <font>
      <sz val="10"/>
      <color theme="1"/>
      <name val="Calibri"/>
      <family val="2"/>
      <scheme val="minor"/>
    </font>
    <font>
      <i/>
      <sz val="10"/>
      <color theme="1"/>
      <name val="Calibri"/>
      <family val="2"/>
      <scheme val="minor"/>
    </font>
    <font>
      <i/>
      <sz val="11"/>
      <color theme="1"/>
      <name val="Calibri"/>
      <family val="2"/>
      <scheme val="minor"/>
    </font>
    <font>
      <sz val="18"/>
      <color theme="1"/>
      <name val="Calibri"/>
      <family val="2"/>
      <scheme val="minor"/>
    </font>
    <font>
      <b/>
      <sz val="18"/>
      <color theme="1"/>
      <name val="Calibri"/>
      <family val="2"/>
      <scheme val="minor"/>
    </font>
    <font>
      <b/>
      <i/>
      <sz val="11"/>
      <color rgb="FF0070C0"/>
      <name val="Calibri"/>
      <family val="2"/>
      <scheme val="minor"/>
    </font>
    <font>
      <i/>
      <sz val="9"/>
      <color theme="1"/>
      <name val="Calibri"/>
      <family val="2"/>
      <scheme val="minor"/>
    </font>
    <font>
      <sz val="9"/>
      <color theme="1"/>
      <name val="Calibri"/>
      <family val="2"/>
      <scheme val="minor"/>
    </font>
    <font>
      <b/>
      <sz val="16"/>
      <color theme="1"/>
      <name val="Calibri"/>
      <family val="2"/>
      <scheme val="minor"/>
    </font>
    <font>
      <i/>
      <sz val="9"/>
      <color rgb="FFFF0000"/>
      <name val="Calibri"/>
      <family val="2"/>
      <scheme val="minor"/>
    </font>
    <font>
      <b/>
      <i/>
      <sz val="12"/>
      <color rgb="FF7030A0"/>
      <name val="Calibri"/>
      <family val="2"/>
      <scheme val="minor"/>
    </font>
    <font>
      <b/>
      <sz val="11"/>
      <color theme="1"/>
      <name val="Calibri"/>
      <family val="2"/>
      <scheme val="minor"/>
    </font>
    <font>
      <b/>
      <sz val="9"/>
      <color theme="1"/>
      <name val="Calibri"/>
      <family val="2"/>
      <scheme val="minor"/>
    </font>
    <font>
      <b/>
      <sz val="12"/>
      <color rgb="FFFF0000"/>
      <name val="Calibri"/>
      <family val="2"/>
      <scheme val="minor"/>
    </font>
    <font>
      <b/>
      <sz val="14"/>
      <color rgb="FFFF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8" tint="0.79998168889431442"/>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diagonalDown="1">
      <left/>
      <right/>
      <top/>
      <bottom/>
      <diagonal style="thin">
        <color auto="1"/>
      </diagonal>
    </border>
  </borders>
  <cellStyleXfs count="1">
    <xf numFmtId="0" fontId="0" fillId="0" borderId="0"/>
  </cellStyleXfs>
  <cellXfs count="154">
    <xf numFmtId="0" fontId="0" fillId="0" borderId="0" xfId="0"/>
    <xf numFmtId="0" fontId="0" fillId="0" borderId="0" xfId="0" applyAlignment="1">
      <alignment vertical="top"/>
    </xf>
    <xf numFmtId="0" fontId="0" fillId="0" borderId="0" xfId="0" applyAlignment="1">
      <alignment wrapText="1"/>
    </xf>
    <xf numFmtId="0" fontId="0" fillId="0" borderId="0" xfId="0" quotePrefix="1" applyAlignment="1">
      <alignment vertical="top"/>
    </xf>
    <xf numFmtId="0" fontId="1" fillId="0" borderId="0" xfId="0" applyFont="1" applyProtection="1"/>
    <xf numFmtId="0" fontId="0" fillId="0" borderId="0" xfId="0" applyProtection="1"/>
    <xf numFmtId="0" fontId="0" fillId="0" borderId="0" xfId="0" applyAlignment="1" applyProtection="1">
      <alignment vertical="top"/>
    </xf>
    <xf numFmtId="0" fontId="1" fillId="0" borderId="0" xfId="0" applyFont="1" applyBorder="1" applyProtection="1"/>
    <xf numFmtId="0" fontId="1" fillId="0" borderId="0" xfId="0" applyFont="1" applyBorder="1" applyAlignment="1" applyProtection="1"/>
    <xf numFmtId="0" fontId="0" fillId="0" borderId="0" xfId="0" quotePrefix="1" applyAlignment="1">
      <alignment horizontal="center" vertical="top"/>
    </xf>
    <xf numFmtId="0" fontId="0" fillId="0" borderId="0" xfId="0" applyAlignment="1">
      <alignment horizontal="center" vertical="top"/>
    </xf>
    <xf numFmtId="2" fontId="1" fillId="3" borderId="4" xfId="0" applyNumberFormat="1" applyFont="1" applyFill="1" applyBorder="1" applyProtection="1">
      <protection locked="0"/>
    </xf>
    <xf numFmtId="0" fontId="1" fillId="0" borderId="0" xfId="0" applyFont="1" applyAlignment="1" applyProtection="1">
      <alignment horizontal="center"/>
    </xf>
    <xf numFmtId="0" fontId="0" fillId="0" borderId="1" xfId="0" applyBorder="1" applyProtection="1"/>
    <xf numFmtId="0" fontId="0" fillId="0" borderId="0" xfId="0" applyAlignment="1">
      <alignment horizontal="center"/>
    </xf>
    <xf numFmtId="0" fontId="0" fillId="0" borderId="0" xfId="0" applyAlignment="1">
      <alignment vertical="center"/>
    </xf>
    <xf numFmtId="0" fontId="0" fillId="0" borderId="0" xfId="0" quotePrefix="1" applyAlignment="1">
      <alignment vertical="center"/>
    </xf>
    <xf numFmtId="0" fontId="1" fillId="0" borderId="1" xfId="0" applyFont="1" applyBorder="1" applyProtection="1"/>
    <xf numFmtId="0" fontId="4" fillId="0" borderId="1" xfId="0" applyFont="1" applyBorder="1" applyAlignment="1" applyProtection="1">
      <protection locked="0"/>
    </xf>
    <xf numFmtId="0" fontId="0" fillId="0" borderId="0" xfId="0" applyAlignment="1">
      <alignment horizontal="center"/>
    </xf>
    <xf numFmtId="0" fontId="0" fillId="0" borderId="0" xfId="0" applyAlignment="1">
      <alignment horizontal="left" vertical="center"/>
    </xf>
    <xf numFmtId="9" fontId="1" fillId="4" borderId="2" xfId="0" applyNumberFormat="1" applyFont="1" applyFill="1" applyBorder="1" applyProtection="1">
      <protection locked="0"/>
    </xf>
    <xf numFmtId="9" fontId="6" fillId="4" borderId="7" xfId="0" applyNumberFormat="1" applyFont="1" applyFill="1" applyBorder="1" applyProtection="1">
      <protection locked="0"/>
    </xf>
    <xf numFmtId="0" fontId="1" fillId="0" borderId="0" xfId="0" applyFont="1" applyAlignment="1">
      <alignment horizontal="center"/>
    </xf>
    <xf numFmtId="0" fontId="1" fillId="0" borderId="0" xfId="0" applyFont="1"/>
    <xf numFmtId="0" fontId="1" fillId="0" borderId="0" xfId="0" applyFont="1" applyFill="1" applyAlignment="1">
      <alignment horizontal="center"/>
    </xf>
    <xf numFmtId="0" fontId="1" fillId="0" borderId="14" xfId="0" applyFont="1" applyBorder="1" applyAlignment="1">
      <alignment horizontal="center"/>
    </xf>
    <xf numFmtId="0" fontId="0" fillId="0" borderId="0" xfId="0" quotePrefix="1" applyAlignment="1">
      <alignment horizontal="center" vertical="center"/>
    </xf>
    <xf numFmtId="43" fontId="1" fillId="4" borderId="2" xfId="0" applyNumberFormat="1" applyFont="1" applyFill="1" applyBorder="1" applyProtection="1"/>
    <xf numFmtId="43" fontId="1" fillId="3" borderId="5" xfId="0" applyNumberFormat="1" applyFont="1" applyFill="1" applyBorder="1" applyProtection="1"/>
    <xf numFmtId="43" fontId="6" fillId="4" borderId="13" xfId="0" applyNumberFormat="1" applyFont="1" applyFill="1" applyBorder="1" applyProtection="1"/>
    <xf numFmtId="43" fontId="1" fillId="4" borderId="6" xfId="0" applyNumberFormat="1" applyFont="1" applyFill="1" applyBorder="1" applyProtection="1"/>
    <xf numFmtId="0" fontId="0" fillId="0" borderId="0" xfId="0" applyAlignment="1"/>
    <xf numFmtId="0" fontId="0" fillId="0" borderId="16" xfId="0" applyBorder="1" applyProtection="1"/>
    <xf numFmtId="0" fontId="0" fillId="0" borderId="17" xfId="0" applyBorder="1" applyProtection="1"/>
    <xf numFmtId="0" fontId="0" fillId="0" borderId="0" xfId="0" applyAlignment="1">
      <alignment vertical="top" wrapText="1"/>
    </xf>
    <xf numFmtId="0" fontId="0" fillId="0" borderId="0" xfId="0" applyAlignment="1">
      <alignment vertical="center" wrapText="1"/>
    </xf>
    <xf numFmtId="0" fontId="4" fillId="0" borderId="0" xfId="0" applyFont="1" applyAlignment="1"/>
    <xf numFmtId="0" fontId="6" fillId="0" borderId="0" xfId="0" applyFont="1" applyAlignment="1"/>
    <xf numFmtId="16" fontId="1" fillId="0" borderId="0" xfId="0" applyNumberFormat="1" applyFont="1"/>
    <xf numFmtId="0" fontId="8" fillId="0" borderId="0" xfId="0" applyFont="1" applyAlignment="1">
      <alignment wrapText="1"/>
    </xf>
    <xf numFmtId="0" fontId="9" fillId="0" borderId="0" xfId="0" applyFont="1"/>
    <xf numFmtId="0" fontId="6" fillId="2" borderId="0" xfId="0" applyFont="1" applyFill="1" applyAlignment="1">
      <alignment horizontal="center" wrapText="1"/>
    </xf>
    <xf numFmtId="0" fontId="6" fillId="2" borderId="0" xfId="0" applyFont="1" applyFill="1" applyAlignment="1">
      <alignment horizontal="center"/>
    </xf>
    <xf numFmtId="0" fontId="10" fillId="0" borderId="0" xfId="0" applyFont="1" applyAlignment="1" applyProtection="1">
      <alignment horizontal="right"/>
    </xf>
    <xf numFmtId="0" fontId="1" fillId="0" borderId="1" xfId="0" applyFont="1" applyBorder="1" applyAlignment="1" applyProtection="1"/>
    <xf numFmtId="0" fontId="1" fillId="0" borderId="9" xfId="0" applyFont="1" applyFill="1" applyBorder="1" applyAlignment="1">
      <alignment horizontal="center"/>
    </xf>
    <xf numFmtId="0" fontId="1" fillId="0" borderId="9" xfId="0" applyFont="1" applyBorder="1"/>
    <xf numFmtId="0" fontId="5" fillId="5" borderId="18" xfId="0" applyFont="1" applyFill="1" applyBorder="1" applyProtection="1"/>
    <xf numFmtId="0" fontId="0" fillId="5" borderId="1" xfId="0" applyFill="1" applyBorder="1" applyProtection="1"/>
    <xf numFmtId="0" fontId="5" fillId="5" borderId="19" xfId="0" applyFont="1" applyFill="1" applyBorder="1" applyAlignment="1" applyProtection="1">
      <alignment horizontal="center"/>
    </xf>
    <xf numFmtId="0" fontId="0" fillId="5" borderId="18" xfId="0" applyFill="1" applyBorder="1" applyProtection="1"/>
    <xf numFmtId="0" fontId="0" fillId="5" borderId="0" xfId="0" applyFill="1" applyBorder="1" applyProtection="1"/>
    <xf numFmtId="17" fontId="0" fillId="5" borderId="19" xfId="0" applyNumberFormat="1" applyFill="1" applyBorder="1" applyAlignment="1" applyProtection="1">
      <alignment horizontal="center"/>
    </xf>
    <xf numFmtId="0" fontId="0" fillId="5" borderId="20" xfId="0" applyFill="1" applyBorder="1" applyProtection="1"/>
    <xf numFmtId="0" fontId="0" fillId="5" borderId="21" xfId="0" applyFill="1" applyBorder="1" applyProtection="1"/>
    <xf numFmtId="0" fontId="0" fillId="5" borderId="22" xfId="0" applyFill="1" applyBorder="1" applyProtection="1"/>
    <xf numFmtId="0" fontId="13" fillId="0" borderId="15" xfId="0" applyFont="1" applyBorder="1" applyProtection="1"/>
    <xf numFmtId="0" fontId="1" fillId="0" borderId="0" xfId="0" applyFont="1" applyAlignment="1" applyProtection="1"/>
    <xf numFmtId="0" fontId="2" fillId="0" borderId="0" xfId="0" applyFont="1" applyAlignment="1" applyProtection="1">
      <alignment horizontal="left"/>
    </xf>
    <xf numFmtId="0" fontId="1" fillId="0" borderId="0" xfId="0" applyFont="1" applyAlignment="1" applyProtection="1">
      <alignment wrapText="1"/>
    </xf>
    <xf numFmtId="0" fontId="1" fillId="0" borderId="0" xfId="0" applyFont="1" applyBorder="1" applyAlignment="1" applyProtection="1">
      <alignment horizontal="center"/>
    </xf>
    <xf numFmtId="43" fontId="1" fillId="0" borderId="0" xfId="0" applyNumberFormat="1" applyFont="1" applyFill="1" applyBorder="1" applyProtection="1"/>
    <xf numFmtId="43" fontId="6" fillId="0" borderId="0" xfId="0" applyNumberFormat="1" applyFont="1" applyFill="1" applyBorder="1" applyProtection="1"/>
    <xf numFmtId="0" fontId="17" fillId="0" borderId="0" xfId="0" applyFont="1" applyAlignment="1" applyProtection="1">
      <alignment horizontal="center" wrapText="1"/>
    </xf>
    <xf numFmtId="0" fontId="17" fillId="0" borderId="0" xfId="0" applyFont="1" applyAlignment="1" applyProtection="1">
      <alignment horizontal="center" vertical="top" wrapText="1"/>
    </xf>
    <xf numFmtId="0" fontId="1" fillId="4" borderId="2" xfId="0" applyFont="1" applyFill="1" applyBorder="1" applyAlignment="1" applyProtection="1">
      <alignment horizontal="center" wrapText="1"/>
    </xf>
    <xf numFmtId="0" fontId="1" fillId="4" borderId="2" xfId="0" applyFont="1" applyFill="1" applyBorder="1" applyAlignment="1" applyProtection="1">
      <alignment horizontal="center" vertical="center" wrapText="1"/>
    </xf>
    <xf numFmtId="2" fontId="1" fillId="2" borderId="3" xfId="0" applyNumberFormat="1" applyFont="1" applyFill="1" applyBorder="1" applyAlignment="1" applyProtection="1">
      <alignment vertical="center"/>
      <protection locked="0"/>
    </xf>
    <xf numFmtId="2" fontId="1" fillId="2" borderId="4" xfId="0" applyNumberFormat="1" applyFont="1" applyFill="1" applyBorder="1" applyAlignment="1" applyProtection="1">
      <alignment vertical="center"/>
      <protection locked="0"/>
    </xf>
    <xf numFmtId="0" fontId="1" fillId="0" borderId="0" xfId="0" applyFont="1" applyBorder="1" applyAlignment="1" applyProtection="1">
      <alignment vertical="center"/>
    </xf>
    <xf numFmtId="2" fontId="1" fillId="2" borderId="5" xfId="0" applyNumberFormat="1" applyFont="1" applyFill="1" applyBorder="1" applyAlignment="1" applyProtection="1">
      <alignment vertical="center"/>
    </xf>
    <xf numFmtId="0" fontId="0" fillId="0" borderId="0" xfId="0" applyAlignment="1" applyProtection="1">
      <alignment vertical="center"/>
    </xf>
    <xf numFmtId="2" fontId="1" fillId="2" borderId="4" xfId="0" applyNumberFormat="1" applyFont="1" applyFill="1" applyBorder="1" applyAlignment="1" applyProtection="1">
      <alignment vertical="center"/>
    </xf>
    <xf numFmtId="2" fontId="1" fillId="2" borderId="5" xfId="0" applyNumberFormat="1" applyFont="1" applyFill="1" applyBorder="1" applyAlignment="1" applyProtection="1">
      <alignment vertical="center"/>
      <protection locked="0"/>
    </xf>
    <xf numFmtId="0" fontId="1" fillId="0" borderId="0" xfId="0" applyFont="1" applyAlignment="1">
      <alignment vertical="center"/>
    </xf>
    <xf numFmtId="0" fontId="11" fillId="0" borderId="0" xfId="0" applyFont="1" applyAlignment="1" applyProtection="1"/>
    <xf numFmtId="0" fontId="16" fillId="0" borderId="0" xfId="0" applyFont="1" applyAlignment="1" applyProtection="1"/>
    <xf numFmtId="0" fontId="1" fillId="4" borderId="5" xfId="0" applyFont="1" applyFill="1" applyBorder="1" applyAlignment="1" applyProtection="1">
      <alignment horizontal="center" vertical="center"/>
    </xf>
    <xf numFmtId="0" fontId="1" fillId="4" borderId="2" xfId="0" applyFont="1" applyFill="1" applyBorder="1" applyAlignment="1" applyProtection="1">
      <alignment horizontal="center" vertical="center"/>
    </xf>
    <xf numFmtId="0" fontId="6" fillId="6" borderId="0" xfId="0" applyFont="1" applyFill="1" applyAlignment="1">
      <alignment horizontal="center" wrapText="1"/>
    </xf>
    <xf numFmtId="0" fontId="1" fillId="6" borderId="0" xfId="0" applyFont="1" applyFill="1" applyAlignment="1">
      <alignment horizontal="center"/>
    </xf>
    <xf numFmtId="0" fontId="1" fillId="6" borderId="9" xfId="0" applyFont="1" applyFill="1" applyBorder="1" applyAlignment="1">
      <alignment horizontal="center"/>
    </xf>
    <xf numFmtId="0" fontId="1" fillId="6" borderId="14" xfId="0" applyFont="1" applyFill="1" applyBorder="1" applyAlignment="1">
      <alignment horizontal="center"/>
    </xf>
    <xf numFmtId="0" fontId="0" fillId="0" borderId="23" xfId="0" applyBorder="1" applyAlignment="1">
      <alignment horizontal="center"/>
    </xf>
    <xf numFmtId="0" fontId="0" fillId="0" borderId="9" xfId="0" applyBorder="1" applyAlignment="1">
      <alignment horizontal="center"/>
    </xf>
    <xf numFmtId="0" fontId="0" fillId="0" borderId="25" xfId="0" applyBorder="1" applyAlignment="1">
      <alignment horizontal="center"/>
    </xf>
    <xf numFmtId="0" fontId="0" fillId="0" borderId="0" xfId="0" applyBorder="1" applyAlignment="1">
      <alignment horizontal="center"/>
    </xf>
    <xf numFmtId="0" fontId="0" fillId="0" borderId="27" xfId="0" applyBorder="1" applyAlignment="1">
      <alignment horizontal="center"/>
    </xf>
    <xf numFmtId="15" fontId="0" fillId="0" borderId="1" xfId="0" quotePrefix="1" applyNumberFormat="1" applyBorder="1" applyAlignment="1">
      <alignment horizontal="center"/>
    </xf>
    <xf numFmtId="0" fontId="0" fillId="0" borderId="0" xfId="0"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1" fillId="0" borderId="0" xfId="0" applyFont="1" applyAlignment="1">
      <alignment vertical="top" wrapText="1"/>
    </xf>
    <xf numFmtId="0" fontId="1" fillId="0" borderId="0" xfId="0" quotePrefix="1" applyFont="1" applyAlignment="1">
      <alignment horizontal="center"/>
    </xf>
    <xf numFmtId="0" fontId="1" fillId="0" borderId="9" xfId="0" quotePrefix="1" applyFont="1" applyFill="1" applyBorder="1" applyAlignment="1">
      <alignment horizontal="center"/>
    </xf>
    <xf numFmtId="0" fontId="1" fillId="0" borderId="0" xfId="0" quotePrefix="1" applyFont="1" applyFill="1" applyBorder="1" applyAlignment="1">
      <alignment horizontal="center"/>
    </xf>
    <xf numFmtId="0" fontId="0" fillId="0" borderId="0" xfId="0" applyAlignment="1">
      <alignment horizontal="center" wrapText="1"/>
    </xf>
    <xf numFmtId="0" fontId="0" fillId="0" borderId="14" xfId="0" applyBorder="1" applyAlignment="1">
      <alignment horizontal="center"/>
    </xf>
    <xf numFmtId="0" fontId="0" fillId="0" borderId="14" xfId="0" applyBorder="1"/>
    <xf numFmtId="0" fontId="0" fillId="0" borderId="29" xfId="0" applyBorder="1" applyAlignment="1">
      <alignment horizontal="center"/>
    </xf>
    <xf numFmtId="0" fontId="0" fillId="0" borderId="0" xfId="0" applyFill="1" applyBorder="1" applyAlignment="1">
      <alignment horizontal="center"/>
    </xf>
    <xf numFmtId="0" fontId="1" fillId="7" borderId="3" xfId="0" applyFont="1" applyFill="1" applyBorder="1" applyAlignment="1" applyProtection="1">
      <protection locked="0"/>
    </xf>
    <xf numFmtId="2" fontId="1" fillId="7" borderId="2" xfId="0" applyNumberFormat="1" applyFont="1" applyFill="1" applyBorder="1" applyProtection="1">
      <protection locked="0"/>
    </xf>
    <xf numFmtId="2" fontId="1" fillId="7" borderId="10" xfId="0" applyNumberFormat="1" applyFont="1" applyFill="1" applyBorder="1" applyProtection="1">
      <protection locked="0"/>
    </xf>
    <xf numFmtId="0" fontId="10" fillId="5" borderId="18" xfId="0" applyFont="1" applyFill="1" applyBorder="1" applyProtection="1"/>
    <xf numFmtId="0" fontId="1" fillId="0" borderId="2" xfId="0" applyFont="1" applyBorder="1" applyAlignment="1" applyProtection="1">
      <alignment horizontal="center" vertical="center"/>
    </xf>
    <xf numFmtId="0" fontId="0" fillId="7" borderId="0" xfId="0" applyFill="1" applyAlignment="1">
      <alignment vertical="center"/>
    </xf>
    <xf numFmtId="0" fontId="0" fillId="7" borderId="0" xfId="0" applyFill="1" applyAlignment="1"/>
    <xf numFmtId="0" fontId="0" fillId="7" borderId="0" xfId="0" applyFill="1" applyAlignment="1">
      <alignment wrapText="1"/>
    </xf>
    <xf numFmtId="0" fontId="19" fillId="0" borderId="0" xfId="0" applyFont="1" applyAlignment="1">
      <alignment wrapText="1"/>
    </xf>
    <xf numFmtId="0" fontId="0" fillId="7" borderId="0" xfId="0" applyFill="1" applyAlignment="1">
      <alignment vertical="center" wrapText="1"/>
    </xf>
    <xf numFmtId="0" fontId="0" fillId="7" borderId="0" xfId="0" applyFill="1" applyAlignment="1">
      <alignment horizontal="left" vertical="center" wrapText="1"/>
    </xf>
    <xf numFmtId="0" fontId="19" fillId="0" borderId="0" xfId="0" applyFont="1" applyAlignment="1">
      <alignment horizontal="left" vertical="center" wrapText="1"/>
    </xf>
    <xf numFmtId="0" fontId="1" fillId="0" borderId="9" xfId="0" quotePrefix="1" applyFont="1" applyBorder="1" applyAlignment="1">
      <alignment horizontal="center"/>
    </xf>
    <xf numFmtId="0" fontId="0" fillId="2" borderId="0" xfId="0" applyFill="1" applyAlignment="1">
      <alignment horizontal="center"/>
    </xf>
    <xf numFmtId="0" fontId="0" fillId="0" borderId="4" xfId="0" applyBorder="1" applyAlignment="1">
      <alignment horizontal="center" vertical="center" wrapText="1"/>
    </xf>
    <xf numFmtId="0" fontId="0" fillId="7" borderId="0" xfId="0" applyFill="1" applyAlignment="1">
      <alignment horizontal="center"/>
    </xf>
    <xf numFmtId="0" fontId="22" fillId="0" borderId="0" xfId="0" applyFont="1" applyAlignment="1">
      <alignment horizontal="left" vertical="center" wrapText="1"/>
    </xf>
    <xf numFmtId="0" fontId="0" fillId="0" borderId="0" xfId="0" applyAlignment="1">
      <alignment horizontal="left" indent="1"/>
    </xf>
    <xf numFmtId="0" fontId="4" fillId="0" borderId="0" xfId="0" applyFont="1" applyAlignment="1">
      <alignment horizontal="center"/>
    </xf>
    <xf numFmtId="0" fontId="12" fillId="0" borderId="0" xfId="0" applyFont="1" applyAlignment="1">
      <alignment horizontal="center"/>
    </xf>
    <xf numFmtId="0" fontId="21" fillId="0" borderId="18" xfId="0" applyFont="1" applyBorder="1" applyAlignment="1" applyProtection="1">
      <alignment horizontal="center"/>
    </xf>
    <xf numFmtId="0" fontId="21" fillId="0" borderId="0" xfId="0" applyFont="1" applyBorder="1" applyAlignment="1" applyProtection="1">
      <alignment horizontal="center"/>
    </xf>
    <xf numFmtId="0" fontId="21" fillId="0" borderId="19" xfId="0" applyFont="1" applyBorder="1" applyAlignment="1" applyProtection="1">
      <alignment horizontal="center"/>
    </xf>
    <xf numFmtId="0" fontId="12" fillId="7" borderId="3" xfId="0" applyFont="1" applyFill="1" applyBorder="1" applyAlignment="1" applyProtection="1">
      <alignment horizontal="center"/>
      <protection locked="0"/>
    </xf>
    <xf numFmtId="0" fontId="12" fillId="7" borderId="4" xfId="0" applyFont="1" applyFill="1" applyBorder="1" applyAlignment="1" applyProtection="1">
      <alignment horizontal="center"/>
      <protection locked="0"/>
    </xf>
    <xf numFmtId="0" fontId="12" fillId="7" borderId="5" xfId="0" applyFont="1" applyFill="1" applyBorder="1" applyAlignment="1" applyProtection="1">
      <alignment horizontal="center"/>
      <protection locked="0"/>
    </xf>
    <xf numFmtId="164" fontId="4" fillId="7" borderId="3" xfId="0" applyNumberFormat="1" applyFont="1" applyFill="1" applyBorder="1" applyAlignment="1" applyProtection="1">
      <alignment horizontal="center" vertical="center"/>
      <protection locked="0"/>
    </xf>
    <xf numFmtId="164" fontId="4" fillId="7" borderId="5" xfId="0" applyNumberFormat="1" applyFont="1" applyFill="1" applyBorder="1" applyAlignment="1" applyProtection="1">
      <alignment horizontal="center" vertical="center"/>
      <protection locked="0"/>
    </xf>
    <xf numFmtId="0" fontId="1" fillId="7" borderId="3" xfId="0" applyFont="1" applyFill="1" applyBorder="1" applyAlignment="1" applyProtection="1">
      <alignment horizontal="left"/>
      <protection locked="0"/>
    </xf>
    <xf numFmtId="0" fontId="1" fillId="7" borderId="4" xfId="0" applyFont="1" applyFill="1" applyBorder="1" applyAlignment="1" applyProtection="1">
      <alignment horizontal="left"/>
      <protection locked="0"/>
    </xf>
    <xf numFmtId="0" fontId="1" fillId="7" borderId="5" xfId="0" applyFont="1" applyFill="1" applyBorder="1" applyAlignment="1" applyProtection="1">
      <alignment horizontal="left"/>
      <protection locked="0"/>
    </xf>
    <xf numFmtId="0" fontId="1" fillId="3" borderId="3" xfId="0" applyFont="1" applyFill="1" applyBorder="1" applyAlignment="1" applyProtection="1">
      <alignment horizontal="left" indent="1"/>
      <protection locked="0"/>
    </xf>
    <xf numFmtId="0" fontId="1" fillId="3" borderId="4" xfId="0" applyFont="1" applyFill="1" applyBorder="1" applyAlignment="1" applyProtection="1">
      <alignment horizontal="left" indent="1"/>
      <protection locked="0"/>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2" xfId="0" applyFont="1" applyBorder="1" applyAlignment="1" applyProtection="1">
      <alignment horizontal="center"/>
    </xf>
    <xf numFmtId="0" fontId="1" fillId="0" borderId="11" xfId="0" applyFont="1" applyBorder="1" applyAlignment="1" applyProtection="1">
      <alignment horizontal="center"/>
    </xf>
    <xf numFmtId="0" fontId="1" fillId="0" borderId="12" xfId="0" applyFont="1" applyBorder="1" applyAlignment="1" applyProtection="1">
      <alignment horizontal="center"/>
    </xf>
    <xf numFmtId="0" fontId="1" fillId="0" borderId="8" xfId="0" applyFont="1" applyBorder="1" applyAlignment="1" applyProtection="1">
      <alignment horizontal="center"/>
    </xf>
    <xf numFmtId="0" fontId="3" fillId="4" borderId="3" xfId="0" applyFont="1" applyFill="1" applyBorder="1" applyAlignment="1" applyProtection="1">
      <alignment horizontal="center"/>
    </xf>
    <xf numFmtId="0" fontId="3" fillId="4" borderId="4" xfId="0" applyFont="1" applyFill="1" applyBorder="1" applyAlignment="1" applyProtection="1">
      <alignment horizontal="center"/>
    </xf>
    <xf numFmtId="0" fontId="3" fillId="4" borderId="5" xfId="0" applyFont="1" applyFill="1" applyBorder="1" applyAlignment="1" applyProtection="1">
      <alignment horizontal="center"/>
    </xf>
    <xf numFmtId="0" fontId="11" fillId="7" borderId="3" xfId="0" applyFont="1" applyFill="1" applyBorder="1" applyAlignment="1" applyProtection="1">
      <alignment horizontal="center"/>
      <protection locked="0"/>
    </xf>
    <xf numFmtId="0" fontId="11" fillId="7" borderId="4" xfId="0" applyFont="1" applyFill="1" applyBorder="1" applyAlignment="1" applyProtection="1">
      <alignment horizontal="center"/>
      <protection locked="0"/>
    </xf>
    <xf numFmtId="0" fontId="11" fillId="7" borderId="5" xfId="0" applyFont="1" applyFill="1" applyBorder="1" applyAlignment="1" applyProtection="1">
      <alignment horizontal="center"/>
      <protection locked="0"/>
    </xf>
    <xf numFmtId="0" fontId="1" fillId="0" borderId="0" xfId="0" applyFont="1" applyAlignment="1" applyProtection="1">
      <alignment horizontal="right"/>
    </xf>
    <xf numFmtId="0" fontId="7" fillId="0" borderId="0" xfId="0" applyFont="1" applyAlignment="1">
      <alignment horizontal="center" vertical="center"/>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CC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16</xdr:col>
      <xdr:colOff>47625</xdr:colOff>
      <xdr:row>0</xdr:row>
      <xdr:rowOff>66675</xdr:rowOff>
    </xdr:from>
    <xdr:to>
      <xdr:col>21</xdr:col>
      <xdr:colOff>600075</xdr:colOff>
      <xdr:row>4</xdr:row>
      <xdr:rowOff>28575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77300" y="66675"/>
          <a:ext cx="2857500" cy="1095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232834</xdr:colOff>
      <xdr:row>30</xdr:row>
      <xdr:rowOff>31750</xdr:rowOff>
    </xdr:from>
    <xdr:to>
      <xdr:col>12</xdr:col>
      <xdr:colOff>294990</xdr:colOff>
      <xdr:row>43</xdr:row>
      <xdr:rowOff>51416</xdr:rowOff>
    </xdr:to>
    <xdr:pic>
      <xdr:nvPicPr>
        <xdr:cNvPr id="3" name="Picture 2">
          <a:extLst>
            <a:ext uri="{FF2B5EF4-FFF2-40B4-BE49-F238E27FC236}">
              <a16:creationId xmlns:a16="http://schemas.microsoft.com/office/drawing/2014/main" id="{86FCEF04-6971-49B7-A1DC-B3F69430C63F}"/>
            </a:ext>
          </a:extLst>
        </xdr:cNvPr>
        <xdr:cNvPicPr>
          <a:picLocks noChangeAspect="1"/>
        </xdr:cNvPicPr>
      </xdr:nvPicPr>
      <xdr:blipFill>
        <a:blip xmlns:r="http://schemas.openxmlformats.org/officeDocument/2006/relationships" r:embed="rId1"/>
        <a:stretch>
          <a:fillRect/>
        </a:stretch>
      </xdr:blipFill>
      <xdr:spPr>
        <a:xfrm>
          <a:off x="4677834" y="6540500"/>
          <a:ext cx="5163323" cy="26866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zoomScale="90" zoomScaleNormal="90" workbookViewId="0">
      <selection activeCell="A35" sqref="A35"/>
    </sheetView>
  </sheetViews>
  <sheetFormatPr defaultRowHeight="15" x14ac:dyDescent="0.25"/>
  <cols>
    <col min="1" max="1" width="3.140625" style="1" customWidth="1"/>
    <col min="2" max="2" width="91.140625" customWidth="1"/>
  </cols>
  <sheetData>
    <row r="1" spans="1:11" ht="23.25" x14ac:dyDescent="0.35">
      <c r="A1" s="122" t="s">
        <v>0</v>
      </c>
      <c r="B1" s="122"/>
      <c r="C1" s="38"/>
      <c r="D1" s="38"/>
      <c r="E1" s="38"/>
      <c r="F1" s="38"/>
      <c r="G1" s="38"/>
      <c r="H1" s="38"/>
      <c r="I1" s="38"/>
    </row>
    <row r="2" spans="1:11" ht="18.75" x14ac:dyDescent="0.3">
      <c r="A2" s="121" t="s">
        <v>72</v>
      </c>
      <c r="B2" s="121"/>
      <c r="C2" s="37"/>
      <c r="D2" s="37"/>
      <c r="E2" s="37"/>
      <c r="F2" s="37"/>
      <c r="G2" s="37"/>
      <c r="H2" s="37"/>
      <c r="I2" s="37"/>
    </row>
    <row r="3" spans="1:11" ht="18.75" x14ac:dyDescent="0.3">
      <c r="A3" s="121" t="s">
        <v>9</v>
      </c>
      <c r="B3" s="121"/>
      <c r="C3" s="32"/>
      <c r="D3" s="32"/>
      <c r="E3" s="32"/>
      <c r="F3" s="32"/>
      <c r="G3" s="32"/>
      <c r="H3" s="32"/>
      <c r="I3" s="32"/>
    </row>
    <row r="4" spans="1:11" ht="5.25" customHeight="1" x14ac:dyDescent="0.25"/>
    <row r="5" spans="1:11" ht="45" customHeight="1" x14ac:dyDescent="0.25">
      <c r="B5" s="111" t="s">
        <v>133</v>
      </c>
      <c r="C5" s="32"/>
      <c r="D5" s="32"/>
      <c r="E5" s="32"/>
      <c r="F5" s="32"/>
      <c r="G5" s="32"/>
      <c r="H5" s="32"/>
      <c r="I5" s="32"/>
      <c r="J5" s="2"/>
      <c r="K5" s="2"/>
    </row>
    <row r="6" spans="1:11" ht="5.25" customHeight="1" x14ac:dyDescent="0.25"/>
    <row r="7" spans="1:11" ht="56.25" x14ac:dyDescent="0.25">
      <c r="B7" s="119" t="s">
        <v>127</v>
      </c>
    </row>
    <row r="8" spans="1:11" ht="7.5" customHeight="1" x14ac:dyDescent="0.25">
      <c r="B8" s="114"/>
    </row>
    <row r="9" spans="1:11" s="15" customFormat="1" ht="22.5" customHeight="1" x14ac:dyDescent="0.25">
      <c r="A9" s="16" t="s">
        <v>10</v>
      </c>
      <c r="B9" s="108" t="s">
        <v>12</v>
      </c>
      <c r="C9" s="36"/>
      <c r="D9" s="36"/>
      <c r="E9" s="36"/>
      <c r="F9" s="36"/>
      <c r="G9" s="36"/>
      <c r="H9" s="36"/>
      <c r="I9" s="36"/>
    </row>
    <row r="10" spans="1:11" ht="7.5" customHeight="1" x14ac:dyDescent="0.25">
      <c r="A10" s="3"/>
    </row>
    <row r="11" spans="1:11" x14ac:dyDescent="0.25">
      <c r="A11" s="3" t="s">
        <v>11</v>
      </c>
      <c r="B11" s="109" t="s">
        <v>13</v>
      </c>
      <c r="C11" s="32"/>
      <c r="D11" s="32"/>
      <c r="E11" s="32"/>
      <c r="F11" s="32"/>
      <c r="G11" s="32"/>
      <c r="H11" s="32"/>
      <c r="I11" s="32"/>
    </row>
    <row r="12" spans="1:11" ht="7.5" customHeight="1" x14ac:dyDescent="0.25"/>
    <row r="13" spans="1:11" x14ac:dyDescent="0.25">
      <c r="A13" s="3" t="s">
        <v>14</v>
      </c>
      <c r="B13" s="109" t="s">
        <v>36</v>
      </c>
      <c r="C13" s="32"/>
      <c r="D13" s="32"/>
      <c r="E13" s="32"/>
      <c r="F13" s="32"/>
      <c r="G13" s="32"/>
      <c r="H13" s="32"/>
    </row>
    <row r="14" spans="1:11" ht="7.5" customHeight="1" x14ac:dyDescent="0.25"/>
    <row r="15" spans="1:11" ht="28.5" customHeight="1" x14ac:dyDescent="0.25">
      <c r="A15" s="3" t="s">
        <v>15</v>
      </c>
      <c r="B15" s="110" t="s">
        <v>118</v>
      </c>
      <c r="C15" s="2"/>
      <c r="D15" s="2"/>
      <c r="E15" s="2"/>
      <c r="F15" s="2"/>
      <c r="G15" s="2"/>
      <c r="H15" s="2"/>
      <c r="I15" s="2"/>
      <c r="J15" s="2"/>
      <c r="K15" s="2"/>
    </row>
    <row r="16" spans="1:11" ht="7.5" customHeight="1" x14ac:dyDescent="0.25"/>
    <row r="17" spans="1:11" s="15" customFormat="1" x14ac:dyDescent="0.25">
      <c r="A17" s="16" t="s">
        <v>16</v>
      </c>
      <c r="B17" s="112" t="s">
        <v>88</v>
      </c>
      <c r="D17" s="36"/>
      <c r="E17" s="36"/>
      <c r="F17" s="36"/>
      <c r="G17" s="36"/>
      <c r="H17" s="36"/>
      <c r="I17" s="36"/>
      <c r="J17" s="36"/>
    </row>
    <row r="18" spans="1:11" ht="7.5" customHeight="1" x14ac:dyDescent="0.25"/>
    <row r="19" spans="1:11" s="15" customFormat="1" x14ac:dyDescent="0.25">
      <c r="A19" s="16" t="s">
        <v>17</v>
      </c>
      <c r="B19" s="113" t="s">
        <v>70</v>
      </c>
      <c r="C19" s="36"/>
      <c r="D19" s="36"/>
      <c r="E19" s="36"/>
      <c r="F19" s="36"/>
      <c r="G19" s="36"/>
      <c r="H19" s="36"/>
      <c r="I19" s="36"/>
      <c r="J19" s="36"/>
    </row>
    <row r="20" spans="1:11" ht="7.5" customHeight="1" x14ac:dyDescent="0.25"/>
    <row r="21" spans="1:11" x14ac:dyDescent="0.25">
      <c r="A21" s="16" t="s">
        <v>18</v>
      </c>
      <c r="B21" s="112" t="s">
        <v>24</v>
      </c>
      <c r="C21" s="20"/>
      <c r="D21" s="20"/>
      <c r="E21" s="20"/>
      <c r="F21" s="20"/>
      <c r="G21" s="20"/>
      <c r="H21" s="20"/>
      <c r="I21" s="15"/>
      <c r="J21" s="15"/>
      <c r="K21" s="15"/>
    </row>
    <row r="22" spans="1:11" ht="7.5" customHeight="1" x14ac:dyDescent="0.25">
      <c r="A22" s="10"/>
    </row>
    <row r="23" spans="1:11" ht="63" x14ac:dyDescent="0.25">
      <c r="A23" s="9" t="s">
        <v>19</v>
      </c>
      <c r="B23" s="94" t="s">
        <v>93</v>
      </c>
      <c r="C23" s="36"/>
      <c r="D23" s="36"/>
      <c r="E23" s="36"/>
      <c r="F23" s="36"/>
      <c r="G23" s="36"/>
      <c r="H23" s="36"/>
      <c r="I23" s="36"/>
      <c r="J23" s="36"/>
      <c r="K23" s="36"/>
    </row>
    <row r="24" spans="1:11" ht="7.5" customHeight="1" x14ac:dyDescent="0.25">
      <c r="A24" s="10"/>
    </row>
    <row r="25" spans="1:11" x14ac:dyDescent="0.25">
      <c r="A25" s="27" t="s">
        <v>20</v>
      </c>
      <c r="B25" t="s">
        <v>87</v>
      </c>
    </row>
    <row r="26" spans="1:11" ht="7.5" customHeight="1" x14ac:dyDescent="0.25">
      <c r="A26" s="10"/>
    </row>
    <row r="27" spans="1:11" x14ac:dyDescent="0.25">
      <c r="A27" s="16" t="s">
        <v>22</v>
      </c>
      <c r="B27" t="s">
        <v>120</v>
      </c>
    </row>
    <row r="28" spans="1:11" ht="7.5" customHeight="1" x14ac:dyDescent="0.25">
      <c r="A28" s="10"/>
    </row>
    <row r="29" spans="1:11" s="15" customFormat="1" ht="47.25" x14ac:dyDescent="0.25">
      <c r="A29" s="16" t="s">
        <v>119</v>
      </c>
      <c r="B29" s="94" t="s">
        <v>128</v>
      </c>
      <c r="C29" s="75"/>
      <c r="D29" s="75"/>
      <c r="E29" s="75"/>
      <c r="F29" s="75"/>
      <c r="G29" s="75"/>
      <c r="H29" s="75"/>
      <c r="I29" s="75"/>
      <c r="J29" s="75"/>
      <c r="K29" s="75"/>
    </row>
    <row r="30" spans="1:11" ht="7.5" customHeight="1" x14ac:dyDescent="0.25">
      <c r="B30" s="35"/>
    </row>
    <row r="31" spans="1:11" x14ac:dyDescent="0.25">
      <c r="A31" s="16" t="s">
        <v>126</v>
      </c>
      <c r="B31" t="s">
        <v>129</v>
      </c>
    </row>
    <row r="32" spans="1:11" x14ac:dyDescent="0.25">
      <c r="B32" s="120" t="s">
        <v>130</v>
      </c>
    </row>
    <row r="33" spans="1:2" x14ac:dyDescent="0.25">
      <c r="A33" s="3"/>
      <c r="B33" s="120" t="s">
        <v>131</v>
      </c>
    </row>
    <row r="34" spans="1:2" x14ac:dyDescent="0.25">
      <c r="B34" t="s">
        <v>132</v>
      </c>
    </row>
  </sheetData>
  <mergeCells count="3">
    <mergeCell ref="A2:B2"/>
    <mergeCell ref="A1:B1"/>
    <mergeCell ref="A3:B3"/>
  </mergeCells>
  <pageMargins left="0.7" right="0.7" top="0.75" bottom="0.75" header="0.3" footer="0.3"/>
  <pageSetup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75"/>
  <sheetViews>
    <sheetView tabSelected="1" zoomScaleNormal="100" workbookViewId="0">
      <selection activeCell="B4" sqref="B4:F4"/>
    </sheetView>
  </sheetViews>
  <sheetFormatPr defaultRowHeight="15" x14ac:dyDescent="0.25"/>
  <cols>
    <col min="1" max="1" width="20.28515625" style="5" customWidth="1"/>
    <col min="2" max="2" width="25.140625" style="5" customWidth="1"/>
    <col min="3" max="3" width="14.5703125" style="5" customWidth="1"/>
    <col min="4" max="4" width="7.28515625" style="5" customWidth="1"/>
    <col min="5" max="19" width="6.5703125" style="5" customWidth="1"/>
    <col min="20" max="20" width="6.42578125" style="5" bestFit="1" customWidth="1"/>
    <col min="21" max="21" width="8.42578125" style="5" customWidth="1"/>
    <col min="22" max="22" width="14.140625" style="5" customWidth="1"/>
    <col min="23" max="16384" width="9.140625" style="5"/>
  </cols>
  <sheetData>
    <row r="1" spans="1:22" ht="23.25" x14ac:dyDescent="0.35">
      <c r="A1" s="76" t="s">
        <v>0</v>
      </c>
      <c r="B1" s="76"/>
      <c r="C1" s="76"/>
      <c r="D1" s="76"/>
      <c r="E1" s="76"/>
      <c r="F1" s="76"/>
      <c r="G1" s="76"/>
      <c r="H1" s="76"/>
      <c r="I1" s="76"/>
      <c r="J1" s="76"/>
      <c r="K1" s="76"/>
      <c r="L1" s="76"/>
      <c r="M1" s="76"/>
      <c r="N1" s="76"/>
      <c r="O1" s="76"/>
      <c r="P1" s="76"/>
      <c r="Q1" s="76"/>
      <c r="R1" s="76"/>
      <c r="S1" s="76"/>
    </row>
    <row r="2" spans="1:22" ht="21" x14ac:dyDescent="0.35">
      <c r="A2" s="77" t="s">
        <v>89</v>
      </c>
      <c r="B2" s="77"/>
      <c r="C2" s="77"/>
      <c r="D2" s="77"/>
      <c r="E2" s="77"/>
      <c r="F2" s="77"/>
      <c r="G2" s="77"/>
      <c r="H2" s="77"/>
      <c r="I2" s="77"/>
      <c r="J2" s="77"/>
      <c r="K2" s="77"/>
      <c r="L2" s="77"/>
      <c r="M2" s="77"/>
      <c r="N2" s="77"/>
      <c r="O2" s="77"/>
      <c r="P2" s="77"/>
      <c r="Q2" s="77"/>
      <c r="R2" s="77"/>
      <c r="S2" s="77"/>
    </row>
    <row r="3" spans="1:22" ht="14.25" customHeight="1" x14ac:dyDescent="0.25">
      <c r="A3" s="4"/>
      <c r="B3" s="4"/>
      <c r="C3" s="4"/>
      <c r="D3" s="4"/>
      <c r="E3" s="4"/>
      <c r="F3" s="4"/>
      <c r="G3" s="4"/>
      <c r="H3" s="4"/>
      <c r="I3" s="4"/>
      <c r="J3" s="4"/>
      <c r="K3" s="4"/>
      <c r="L3" s="4"/>
      <c r="M3" s="4"/>
      <c r="N3" s="4"/>
      <c r="O3" s="4"/>
      <c r="P3" s="4"/>
      <c r="Q3" s="4"/>
      <c r="R3" s="4"/>
      <c r="S3" s="4"/>
    </row>
    <row r="4" spans="1:22" ht="30.75" customHeight="1" x14ac:dyDescent="0.35">
      <c r="A4" s="60" t="s">
        <v>86</v>
      </c>
      <c r="B4" s="126"/>
      <c r="C4" s="127"/>
      <c r="D4" s="127"/>
      <c r="E4" s="127"/>
      <c r="F4" s="128"/>
      <c r="G4" s="4"/>
      <c r="Q4" s="7"/>
      <c r="R4" s="4"/>
      <c r="S4" s="4"/>
    </row>
    <row r="5" spans="1:22" ht="15.75" x14ac:dyDescent="0.25">
      <c r="A5" s="4"/>
      <c r="B5" s="4"/>
      <c r="C5" s="4"/>
      <c r="D5" s="4"/>
      <c r="E5" s="4"/>
      <c r="G5" s="4"/>
      <c r="Q5" s="7"/>
      <c r="R5" s="4"/>
      <c r="S5" s="4"/>
    </row>
    <row r="6" spans="1:22" ht="30.75" customHeight="1" x14ac:dyDescent="0.35">
      <c r="A6" s="60" t="s">
        <v>85</v>
      </c>
      <c r="B6" s="146"/>
      <c r="C6" s="147"/>
      <c r="D6" s="147"/>
      <c r="E6" s="147"/>
      <c r="F6" s="148"/>
      <c r="G6" s="4"/>
      <c r="Q6" s="7"/>
      <c r="R6" s="4"/>
      <c r="S6" s="4"/>
    </row>
    <row r="7" spans="1:22" ht="9" customHeight="1" x14ac:dyDescent="0.25">
      <c r="A7" s="4"/>
      <c r="B7" s="4"/>
      <c r="C7" s="4"/>
      <c r="D7" s="4"/>
      <c r="E7" s="4"/>
      <c r="F7" s="4"/>
      <c r="G7" s="4"/>
      <c r="H7" s="4"/>
      <c r="I7" s="4"/>
      <c r="J7" s="4"/>
      <c r="K7" s="4"/>
      <c r="L7" s="4"/>
      <c r="M7" s="4"/>
      <c r="N7" s="4"/>
      <c r="O7" s="4"/>
      <c r="P7" s="4"/>
      <c r="Q7" s="4"/>
      <c r="R7" s="4"/>
      <c r="S7" s="4"/>
    </row>
    <row r="8" spans="1:22" ht="17.25" customHeight="1" x14ac:dyDescent="0.3">
      <c r="A8" s="17"/>
      <c r="B8" s="18"/>
      <c r="C8" s="18"/>
      <c r="D8" s="18"/>
      <c r="E8" s="139" t="s">
        <v>26</v>
      </c>
      <c r="F8" s="139"/>
      <c r="G8" s="139"/>
      <c r="H8" s="139"/>
      <c r="I8" s="139"/>
      <c r="J8" s="139"/>
      <c r="K8" s="139"/>
      <c r="L8" s="139"/>
      <c r="M8" s="139"/>
      <c r="N8" s="139"/>
      <c r="O8" s="139"/>
      <c r="P8" s="139"/>
      <c r="Q8" s="139"/>
      <c r="R8" s="139"/>
      <c r="S8" s="139"/>
      <c r="T8" s="8"/>
    </row>
    <row r="9" spans="1:22" ht="29.25" x14ac:dyDescent="0.25">
      <c r="A9" s="66" t="s">
        <v>81</v>
      </c>
      <c r="B9" s="129">
        <v>44927</v>
      </c>
      <c r="C9" s="130"/>
      <c r="D9" s="107" t="s">
        <v>8</v>
      </c>
      <c r="E9" s="78">
        <v>1</v>
      </c>
      <c r="F9" s="79">
        <f>+E9+1</f>
        <v>2</v>
      </c>
      <c r="G9" s="79">
        <f t="shared" ref="G9:S9" si="0">+F9+1</f>
        <v>3</v>
      </c>
      <c r="H9" s="79">
        <f t="shared" si="0"/>
        <v>4</v>
      </c>
      <c r="I9" s="79">
        <f t="shared" si="0"/>
        <v>5</v>
      </c>
      <c r="J9" s="79">
        <f t="shared" si="0"/>
        <v>6</v>
      </c>
      <c r="K9" s="79">
        <f t="shared" si="0"/>
        <v>7</v>
      </c>
      <c r="L9" s="79">
        <f t="shared" si="0"/>
        <v>8</v>
      </c>
      <c r="M9" s="79">
        <f t="shared" si="0"/>
        <v>9</v>
      </c>
      <c r="N9" s="79">
        <f t="shared" si="0"/>
        <v>10</v>
      </c>
      <c r="O9" s="79">
        <f t="shared" si="0"/>
        <v>11</v>
      </c>
      <c r="P9" s="79">
        <f t="shared" si="0"/>
        <v>12</v>
      </c>
      <c r="Q9" s="79">
        <f t="shared" si="0"/>
        <v>13</v>
      </c>
      <c r="R9" s="79">
        <f>+Q9+1</f>
        <v>14</v>
      </c>
      <c r="S9" s="79">
        <f t="shared" si="0"/>
        <v>15</v>
      </c>
      <c r="T9" s="70"/>
      <c r="U9" s="79" t="s">
        <v>5</v>
      </c>
      <c r="V9" s="79" t="s">
        <v>25</v>
      </c>
    </row>
    <row r="10" spans="1:22" s="72" customFormat="1" ht="27.75" x14ac:dyDescent="0.25">
      <c r="A10" s="67" t="s">
        <v>84</v>
      </c>
      <c r="B10" s="136" t="s">
        <v>80</v>
      </c>
      <c r="C10" s="137"/>
      <c r="D10" s="138"/>
      <c r="E10" s="68"/>
      <c r="F10" s="69"/>
      <c r="G10" s="69"/>
      <c r="H10" s="69"/>
      <c r="I10" s="69"/>
      <c r="J10" s="69"/>
      <c r="K10" s="69"/>
      <c r="L10" s="69"/>
      <c r="M10" s="69"/>
      <c r="N10" s="69"/>
      <c r="O10" s="69"/>
      <c r="P10" s="69"/>
      <c r="Q10" s="69"/>
      <c r="R10" s="69"/>
      <c r="S10" s="69"/>
      <c r="T10" s="70"/>
      <c r="U10" s="69"/>
      <c r="V10" s="71"/>
    </row>
    <row r="11" spans="1:22" ht="15.75" x14ac:dyDescent="0.25">
      <c r="A11" s="103"/>
      <c r="B11" s="131"/>
      <c r="C11" s="132"/>
      <c r="D11" s="133"/>
      <c r="E11" s="104"/>
      <c r="F11" s="104"/>
      <c r="G11" s="104"/>
      <c r="H11" s="104"/>
      <c r="I11" s="104"/>
      <c r="J11" s="104"/>
      <c r="K11" s="104"/>
      <c r="L11" s="104"/>
      <c r="M11" s="104"/>
      <c r="N11" s="104"/>
      <c r="O11" s="104"/>
      <c r="P11" s="104"/>
      <c r="Q11" s="104"/>
      <c r="R11" s="104"/>
      <c r="S11" s="104"/>
      <c r="U11" s="28">
        <f t="shared" ref="U11:U16" si="1">SUM(E11:S11)</f>
        <v>0</v>
      </c>
      <c r="V11" s="21" t="e">
        <f t="shared" ref="V11:V16" si="2">U11/$U$22</f>
        <v>#DIV/0!</v>
      </c>
    </row>
    <row r="12" spans="1:22" ht="15.75" x14ac:dyDescent="0.25">
      <c r="A12" s="103"/>
      <c r="B12" s="131"/>
      <c r="C12" s="132"/>
      <c r="D12" s="133"/>
      <c r="E12" s="104"/>
      <c r="F12" s="104"/>
      <c r="G12" s="104"/>
      <c r="H12" s="104"/>
      <c r="I12" s="104"/>
      <c r="J12" s="104"/>
      <c r="K12" s="104"/>
      <c r="L12" s="104"/>
      <c r="M12" s="104"/>
      <c r="N12" s="104"/>
      <c r="O12" s="104"/>
      <c r="P12" s="104"/>
      <c r="Q12" s="104"/>
      <c r="R12" s="104"/>
      <c r="S12" s="104"/>
      <c r="U12" s="28">
        <f t="shared" si="1"/>
        <v>0</v>
      </c>
      <c r="V12" s="21" t="e">
        <f t="shared" si="2"/>
        <v>#DIV/0!</v>
      </c>
    </row>
    <row r="13" spans="1:22" ht="15.75" x14ac:dyDescent="0.25">
      <c r="A13" s="103"/>
      <c r="B13" s="131"/>
      <c r="C13" s="132"/>
      <c r="D13" s="133"/>
      <c r="E13" s="104"/>
      <c r="F13" s="104"/>
      <c r="G13" s="104"/>
      <c r="H13" s="104"/>
      <c r="I13" s="104"/>
      <c r="J13" s="104"/>
      <c r="K13" s="104"/>
      <c r="L13" s="104"/>
      <c r="M13" s="104"/>
      <c r="N13" s="104"/>
      <c r="O13" s="104"/>
      <c r="P13" s="104"/>
      <c r="Q13" s="104"/>
      <c r="R13" s="104"/>
      <c r="S13" s="104"/>
      <c r="U13" s="28">
        <f t="shared" si="1"/>
        <v>0</v>
      </c>
      <c r="V13" s="21" t="e">
        <f t="shared" si="2"/>
        <v>#DIV/0!</v>
      </c>
    </row>
    <row r="14" spans="1:22" ht="15.75" x14ac:dyDescent="0.25">
      <c r="A14" s="103"/>
      <c r="B14" s="131"/>
      <c r="C14" s="132"/>
      <c r="D14" s="133"/>
      <c r="E14" s="104"/>
      <c r="F14" s="104"/>
      <c r="G14" s="104"/>
      <c r="H14" s="104"/>
      <c r="I14" s="104"/>
      <c r="J14" s="104"/>
      <c r="K14" s="104"/>
      <c r="L14" s="104"/>
      <c r="M14" s="104"/>
      <c r="N14" s="104"/>
      <c r="O14" s="104"/>
      <c r="P14" s="104"/>
      <c r="Q14" s="104"/>
      <c r="R14" s="104"/>
      <c r="S14" s="104"/>
      <c r="U14" s="28">
        <f t="shared" si="1"/>
        <v>0</v>
      </c>
      <c r="V14" s="21" t="e">
        <f t="shared" si="2"/>
        <v>#DIV/0!</v>
      </c>
    </row>
    <row r="15" spans="1:22" ht="15.75" x14ac:dyDescent="0.25">
      <c r="A15" s="103"/>
      <c r="B15" s="131"/>
      <c r="C15" s="132"/>
      <c r="D15" s="133"/>
      <c r="E15" s="104"/>
      <c r="F15" s="104"/>
      <c r="G15" s="104"/>
      <c r="H15" s="104"/>
      <c r="I15" s="104"/>
      <c r="J15" s="104"/>
      <c r="K15" s="104"/>
      <c r="L15" s="104"/>
      <c r="M15" s="104"/>
      <c r="N15" s="104"/>
      <c r="O15" s="104"/>
      <c r="P15" s="104"/>
      <c r="Q15" s="104"/>
      <c r="R15" s="104"/>
      <c r="S15" s="104"/>
      <c r="U15" s="28">
        <f t="shared" si="1"/>
        <v>0</v>
      </c>
      <c r="V15" s="21" t="e">
        <f t="shared" si="2"/>
        <v>#DIV/0!</v>
      </c>
    </row>
    <row r="16" spans="1:22" ht="15.75" x14ac:dyDescent="0.25">
      <c r="A16" s="103"/>
      <c r="B16" s="131"/>
      <c r="C16" s="132"/>
      <c r="D16" s="133"/>
      <c r="E16" s="104"/>
      <c r="F16" s="104"/>
      <c r="G16" s="104"/>
      <c r="H16" s="104"/>
      <c r="I16" s="104"/>
      <c r="J16" s="104"/>
      <c r="K16" s="104"/>
      <c r="L16" s="104"/>
      <c r="M16" s="104"/>
      <c r="N16" s="104"/>
      <c r="O16" s="104"/>
      <c r="P16" s="104"/>
      <c r="Q16" s="104"/>
      <c r="R16" s="104"/>
      <c r="S16" s="104"/>
      <c r="U16" s="28">
        <f t="shared" si="1"/>
        <v>0</v>
      </c>
      <c r="V16" s="21" t="e">
        <f t="shared" si="2"/>
        <v>#DIV/0!</v>
      </c>
    </row>
    <row r="17" spans="1:22" ht="10.5" customHeight="1" x14ac:dyDescent="0.25">
      <c r="A17" s="134"/>
      <c r="B17" s="135"/>
      <c r="C17" s="135"/>
      <c r="D17" s="135"/>
      <c r="E17" s="11"/>
      <c r="F17" s="11"/>
      <c r="G17" s="11"/>
      <c r="H17" s="11"/>
      <c r="I17" s="11"/>
      <c r="J17" s="11"/>
      <c r="K17" s="11"/>
      <c r="L17" s="11"/>
      <c r="M17" s="11"/>
      <c r="N17" s="11"/>
      <c r="O17" s="11"/>
      <c r="P17" s="11"/>
      <c r="Q17" s="11"/>
      <c r="R17" s="11"/>
      <c r="S17" s="11"/>
      <c r="U17" s="29"/>
      <c r="V17" s="11"/>
    </row>
    <row r="18" spans="1:22" ht="15.75" x14ac:dyDescent="0.25">
      <c r="A18" s="143" t="s">
        <v>1</v>
      </c>
      <c r="B18" s="144"/>
      <c r="C18" s="144"/>
      <c r="D18" s="145"/>
      <c r="E18" s="105"/>
      <c r="F18" s="105"/>
      <c r="G18" s="105"/>
      <c r="H18" s="105"/>
      <c r="I18" s="105"/>
      <c r="J18" s="105"/>
      <c r="K18" s="105"/>
      <c r="L18" s="105"/>
      <c r="M18" s="105"/>
      <c r="N18" s="105"/>
      <c r="O18" s="105"/>
      <c r="P18" s="105"/>
      <c r="Q18" s="105"/>
      <c r="R18" s="105"/>
      <c r="S18" s="105"/>
      <c r="U18" s="28">
        <f>SUM(E18:S18)</f>
        <v>0</v>
      </c>
      <c r="V18" s="21" t="e">
        <f>U18/$U$22</f>
        <v>#DIV/0!</v>
      </c>
    </row>
    <row r="19" spans="1:22" ht="15.75" x14ac:dyDescent="0.25">
      <c r="A19" s="143" t="s">
        <v>2</v>
      </c>
      <c r="B19" s="144"/>
      <c r="C19" s="144"/>
      <c r="D19" s="145"/>
      <c r="E19" s="104"/>
      <c r="F19" s="104"/>
      <c r="G19" s="104"/>
      <c r="H19" s="104"/>
      <c r="I19" s="104"/>
      <c r="J19" s="104"/>
      <c r="K19" s="104"/>
      <c r="L19" s="104"/>
      <c r="M19" s="104"/>
      <c r="N19" s="104"/>
      <c r="O19" s="104"/>
      <c r="P19" s="104"/>
      <c r="Q19" s="104"/>
      <c r="R19" s="104"/>
      <c r="S19" s="104"/>
      <c r="U19" s="28">
        <f>SUM(E19:S19)</f>
        <v>0</v>
      </c>
      <c r="V19" s="21" t="e">
        <f>U19/$U$22</f>
        <v>#DIV/0!</v>
      </c>
    </row>
    <row r="20" spans="1:22" ht="15.75" x14ac:dyDescent="0.25">
      <c r="A20" s="143" t="s">
        <v>3</v>
      </c>
      <c r="B20" s="144"/>
      <c r="C20" s="144"/>
      <c r="D20" s="145"/>
      <c r="E20" s="104"/>
      <c r="F20" s="104"/>
      <c r="G20" s="104"/>
      <c r="H20" s="104"/>
      <c r="I20" s="104"/>
      <c r="J20" s="104"/>
      <c r="K20" s="104"/>
      <c r="L20" s="104"/>
      <c r="M20" s="104"/>
      <c r="N20" s="104"/>
      <c r="O20" s="104"/>
      <c r="P20" s="104"/>
      <c r="Q20" s="104"/>
      <c r="R20" s="104"/>
      <c r="S20" s="104"/>
      <c r="U20" s="28">
        <f>SUM(E20:S20)</f>
        <v>0</v>
      </c>
      <c r="V20" s="21" t="e">
        <f>U20/$U$22</f>
        <v>#DIV/0!</v>
      </c>
    </row>
    <row r="21" spans="1:22" ht="16.5" thickBot="1" x14ac:dyDescent="0.3">
      <c r="A21" s="143" t="s">
        <v>4</v>
      </c>
      <c r="B21" s="144"/>
      <c r="C21" s="144"/>
      <c r="D21" s="145"/>
      <c r="E21" s="104"/>
      <c r="F21" s="104"/>
      <c r="G21" s="104"/>
      <c r="H21" s="104"/>
      <c r="I21" s="104"/>
      <c r="J21" s="104"/>
      <c r="K21" s="104"/>
      <c r="L21" s="104"/>
      <c r="M21" s="104"/>
      <c r="N21" s="104"/>
      <c r="O21" s="104"/>
      <c r="P21" s="104"/>
      <c r="Q21" s="104"/>
      <c r="R21" s="104"/>
      <c r="S21" s="104"/>
      <c r="U21" s="28">
        <f>SUM(E21:S21)</f>
        <v>0</v>
      </c>
      <c r="V21" s="21" t="e">
        <f>U21/$U$22</f>
        <v>#DIV/0!</v>
      </c>
    </row>
    <row r="22" spans="1:22" ht="16.5" thickBot="1" x14ac:dyDescent="0.3">
      <c r="A22" s="140" t="s">
        <v>21</v>
      </c>
      <c r="B22" s="141"/>
      <c r="C22" s="141"/>
      <c r="D22" s="142"/>
      <c r="E22" s="31">
        <f t="shared" ref="E22:S22" si="3">SUM(E10:E21)</f>
        <v>0</v>
      </c>
      <c r="F22" s="31">
        <f t="shared" si="3"/>
        <v>0</v>
      </c>
      <c r="G22" s="31">
        <f t="shared" si="3"/>
        <v>0</v>
      </c>
      <c r="H22" s="31">
        <f t="shared" si="3"/>
        <v>0</v>
      </c>
      <c r="I22" s="31">
        <f t="shared" si="3"/>
        <v>0</v>
      </c>
      <c r="J22" s="31">
        <f t="shared" si="3"/>
        <v>0</v>
      </c>
      <c r="K22" s="31">
        <f t="shared" si="3"/>
        <v>0</v>
      </c>
      <c r="L22" s="31">
        <f t="shared" si="3"/>
        <v>0</v>
      </c>
      <c r="M22" s="31">
        <f t="shared" si="3"/>
        <v>0</v>
      </c>
      <c r="N22" s="31">
        <f t="shared" si="3"/>
        <v>0</v>
      </c>
      <c r="O22" s="31">
        <f t="shared" si="3"/>
        <v>0</v>
      </c>
      <c r="P22" s="31">
        <f t="shared" si="3"/>
        <v>0</v>
      </c>
      <c r="Q22" s="31">
        <f t="shared" si="3"/>
        <v>0</v>
      </c>
      <c r="R22" s="31">
        <f t="shared" si="3"/>
        <v>0</v>
      </c>
      <c r="S22" s="31">
        <f t="shared" si="3"/>
        <v>0</v>
      </c>
      <c r="U22" s="30">
        <f>SUM(U10:U21)</f>
        <v>0</v>
      </c>
      <c r="V22" s="22" t="e">
        <f>SUM(V10:V21)</f>
        <v>#DIV/0!</v>
      </c>
    </row>
    <row r="23" spans="1:22" ht="15.75" x14ac:dyDescent="0.25">
      <c r="A23" s="12"/>
      <c r="B23" s="4"/>
      <c r="C23" s="4"/>
      <c r="D23" s="4"/>
      <c r="E23" s="4"/>
      <c r="F23" s="4"/>
      <c r="G23" s="4"/>
      <c r="H23" s="4"/>
      <c r="I23" s="4"/>
      <c r="J23" s="4"/>
      <c r="K23" s="4"/>
      <c r="L23" s="4"/>
      <c r="M23" s="4"/>
      <c r="N23" s="4"/>
      <c r="O23" s="4"/>
      <c r="P23" s="4"/>
      <c r="Q23" s="4"/>
      <c r="R23" s="4"/>
      <c r="S23" s="4"/>
      <c r="V23" s="65" t="s">
        <v>82</v>
      </c>
    </row>
    <row r="24" spans="1:22" ht="29.25" x14ac:dyDescent="0.25">
      <c r="A24" s="66" t="s">
        <v>81</v>
      </c>
      <c r="B24" s="129">
        <v>44927</v>
      </c>
      <c r="C24" s="130"/>
      <c r="D24" s="107" t="s">
        <v>8</v>
      </c>
      <c r="E24" s="78">
        <v>16</v>
      </c>
      <c r="F24" s="79">
        <f>+E24+1</f>
        <v>17</v>
      </c>
      <c r="G24" s="79">
        <f t="shared" ref="G24:S24" si="4">+F24+1</f>
        <v>18</v>
      </c>
      <c r="H24" s="79">
        <f t="shared" si="4"/>
        <v>19</v>
      </c>
      <c r="I24" s="79">
        <f t="shared" si="4"/>
        <v>20</v>
      </c>
      <c r="J24" s="79">
        <f t="shared" si="4"/>
        <v>21</v>
      </c>
      <c r="K24" s="79">
        <f t="shared" si="4"/>
        <v>22</v>
      </c>
      <c r="L24" s="79">
        <f t="shared" si="4"/>
        <v>23</v>
      </c>
      <c r="M24" s="79">
        <f t="shared" si="4"/>
        <v>24</v>
      </c>
      <c r="N24" s="79">
        <f t="shared" si="4"/>
        <v>25</v>
      </c>
      <c r="O24" s="79">
        <f t="shared" si="4"/>
        <v>26</v>
      </c>
      <c r="P24" s="79">
        <f t="shared" si="4"/>
        <v>27</v>
      </c>
      <c r="Q24" s="79">
        <f t="shared" si="4"/>
        <v>28</v>
      </c>
      <c r="R24" s="79">
        <f>+Q24+1</f>
        <v>29</v>
      </c>
      <c r="S24" s="79">
        <f t="shared" si="4"/>
        <v>30</v>
      </c>
      <c r="T24" s="79">
        <f>+S24+1</f>
        <v>31</v>
      </c>
      <c r="U24" s="79" t="s">
        <v>30</v>
      </c>
      <c r="V24" s="79" t="s">
        <v>25</v>
      </c>
    </row>
    <row r="25" spans="1:22" s="72" customFormat="1" ht="29.25" customHeight="1" x14ac:dyDescent="0.25">
      <c r="A25" s="67" t="s">
        <v>84</v>
      </c>
      <c r="B25" s="136" t="s">
        <v>80</v>
      </c>
      <c r="C25" s="137"/>
      <c r="D25" s="138"/>
      <c r="E25" s="68"/>
      <c r="F25" s="69"/>
      <c r="G25" s="69"/>
      <c r="H25" s="69"/>
      <c r="I25" s="69"/>
      <c r="J25" s="69"/>
      <c r="K25" s="69"/>
      <c r="L25" s="69"/>
      <c r="M25" s="69"/>
      <c r="N25" s="69"/>
      <c r="O25" s="69"/>
      <c r="P25" s="69"/>
      <c r="Q25" s="69"/>
      <c r="R25" s="69"/>
      <c r="S25" s="69"/>
      <c r="T25" s="69"/>
      <c r="U25" s="73"/>
      <c r="V25" s="74"/>
    </row>
    <row r="26" spans="1:22" ht="15.75" x14ac:dyDescent="0.25">
      <c r="A26" s="103"/>
      <c r="B26" s="131"/>
      <c r="C26" s="132"/>
      <c r="D26" s="133"/>
      <c r="E26" s="104"/>
      <c r="F26" s="104"/>
      <c r="G26" s="104"/>
      <c r="H26" s="104"/>
      <c r="I26" s="104"/>
      <c r="J26" s="104"/>
      <c r="K26" s="104"/>
      <c r="L26" s="104"/>
      <c r="M26" s="104"/>
      <c r="N26" s="104"/>
      <c r="O26" s="104"/>
      <c r="P26" s="104"/>
      <c r="Q26" s="104"/>
      <c r="R26" s="104"/>
      <c r="S26" s="104"/>
      <c r="T26" s="104"/>
      <c r="U26" s="28">
        <f t="shared" ref="U26:U36" si="5">SUM(E26:T26)</f>
        <v>0</v>
      </c>
      <c r="V26" s="21" t="e">
        <f>U26/$U$37</f>
        <v>#DIV/0!</v>
      </c>
    </row>
    <row r="27" spans="1:22" ht="15.75" x14ac:dyDescent="0.25">
      <c r="A27" s="103"/>
      <c r="B27" s="131"/>
      <c r="C27" s="132"/>
      <c r="D27" s="133"/>
      <c r="E27" s="104"/>
      <c r="F27" s="104"/>
      <c r="G27" s="104"/>
      <c r="H27" s="104"/>
      <c r="I27" s="104"/>
      <c r="J27" s="104"/>
      <c r="K27" s="104"/>
      <c r="L27" s="104"/>
      <c r="M27" s="104"/>
      <c r="N27" s="104"/>
      <c r="O27" s="104"/>
      <c r="P27" s="104"/>
      <c r="Q27" s="104"/>
      <c r="R27" s="104"/>
      <c r="S27" s="104"/>
      <c r="T27" s="104"/>
      <c r="U27" s="28">
        <f t="shared" si="5"/>
        <v>0</v>
      </c>
      <c r="V27" s="21" t="e">
        <f t="shared" ref="V27:V36" si="6">U27/$U$37</f>
        <v>#DIV/0!</v>
      </c>
    </row>
    <row r="28" spans="1:22" ht="15.75" x14ac:dyDescent="0.25">
      <c r="A28" s="103"/>
      <c r="B28" s="131"/>
      <c r="C28" s="132"/>
      <c r="D28" s="133"/>
      <c r="E28" s="104"/>
      <c r="F28" s="104"/>
      <c r="G28" s="104"/>
      <c r="H28" s="104"/>
      <c r="I28" s="104"/>
      <c r="J28" s="104"/>
      <c r="K28" s="104"/>
      <c r="L28" s="104"/>
      <c r="M28" s="104"/>
      <c r="N28" s="104"/>
      <c r="O28" s="104"/>
      <c r="P28" s="104"/>
      <c r="Q28" s="104"/>
      <c r="R28" s="104"/>
      <c r="S28" s="104"/>
      <c r="T28" s="104"/>
      <c r="U28" s="28">
        <f t="shared" si="5"/>
        <v>0</v>
      </c>
      <c r="V28" s="21" t="e">
        <f t="shared" si="6"/>
        <v>#DIV/0!</v>
      </c>
    </row>
    <row r="29" spans="1:22" ht="15.75" x14ac:dyDescent="0.25">
      <c r="A29" s="103"/>
      <c r="B29" s="131"/>
      <c r="C29" s="132"/>
      <c r="D29" s="133"/>
      <c r="E29" s="104"/>
      <c r="F29" s="104"/>
      <c r="G29" s="104"/>
      <c r="H29" s="104"/>
      <c r="I29" s="104"/>
      <c r="J29" s="104"/>
      <c r="K29" s="104"/>
      <c r="L29" s="104"/>
      <c r="M29" s="104"/>
      <c r="N29" s="104"/>
      <c r="O29" s="104"/>
      <c r="P29" s="104"/>
      <c r="Q29" s="104"/>
      <c r="R29" s="104"/>
      <c r="S29" s="104"/>
      <c r="T29" s="104"/>
      <c r="U29" s="28">
        <f t="shared" si="5"/>
        <v>0</v>
      </c>
      <c r="V29" s="21" t="e">
        <f t="shared" si="6"/>
        <v>#DIV/0!</v>
      </c>
    </row>
    <row r="30" spans="1:22" ht="15.75" x14ac:dyDescent="0.25">
      <c r="A30" s="103"/>
      <c r="B30" s="131"/>
      <c r="C30" s="132"/>
      <c r="D30" s="133"/>
      <c r="E30" s="104"/>
      <c r="F30" s="104"/>
      <c r="G30" s="104"/>
      <c r="H30" s="104"/>
      <c r="I30" s="104"/>
      <c r="J30" s="104"/>
      <c r="K30" s="104"/>
      <c r="L30" s="104"/>
      <c r="M30" s="104"/>
      <c r="N30" s="104"/>
      <c r="O30" s="104"/>
      <c r="P30" s="104"/>
      <c r="Q30" s="104"/>
      <c r="R30" s="104"/>
      <c r="S30" s="104"/>
      <c r="T30" s="104"/>
      <c r="U30" s="28">
        <f t="shared" si="5"/>
        <v>0</v>
      </c>
      <c r="V30" s="21" t="e">
        <f t="shared" si="6"/>
        <v>#DIV/0!</v>
      </c>
    </row>
    <row r="31" spans="1:22" ht="15.75" x14ac:dyDescent="0.25">
      <c r="A31" s="103"/>
      <c r="B31" s="131"/>
      <c r="C31" s="132"/>
      <c r="D31" s="133"/>
      <c r="E31" s="104"/>
      <c r="F31" s="104"/>
      <c r="G31" s="104"/>
      <c r="H31" s="104"/>
      <c r="I31" s="104"/>
      <c r="J31" s="104"/>
      <c r="K31" s="104"/>
      <c r="L31" s="104"/>
      <c r="M31" s="104"/>
      <c r="N31" s="104"/>
      <c r="O31" s="104"/>
      <c r="P31" s="104"/>
      <c r="Q31" s="104"/>
      <c r="R31" s="104"/>
      <c r="S31" s="104"/>
      <c r="T31" s="104"/>
      <c r="U31" s="28">
        <f t="shared" si="5"/>
        <v>0</v>
      </c>
      <c r="V31" s="21" t="e">
        <f t="shared" si="6"/>
        <v>#DIV/0!</v>
      </c>
    </row>
    <row r="32" spans="1:22" ht="10.5" customHeight="1" x14ac:dyDescent="0.25">
      <c r="A32" s="134"/>
      <c r="B32" s="135"/>
      <c r="C32" s="135"/>
      <c r="D32" s="135"/>
      <c r="E32" s="11"/>
      <c r="F32" s="11"/>
      <c r="G32" s="11"/>
      <c r="H32" s="11"/>
      <c r="I32" s="11"/>
      <c r="J32" s="11"/>
      <c r="K32" s="11"/>
      <c r="L32" s="11"/>
      <c r="M32" s="11"/>
      <c r="N32" s="11"/>
      <c r="O32" s="11"/>
      <c r="P32" s="11"/>
      <c r="Q32" s="11"/>
      <c r="R32" s="11"/>
      <c r="S32" s="11"/>
      <c r="T32" s="11"/>
      <c r="U32" s="29"/>
      <c r="V32" s="11"/>
    </row>
    <row r="33" spans="1:22" ht="15.75" x14ac:dyDescent="0.25">
      <c r="A33" s="143" t="s">
        <v>1</v>
      </c>
      <c r="B33" s="144"/>
      <c r="C33" s="144"/>
      <c r="D33" s="145"/>
      <c r="E33" s="105"/>
      <c r="F33" s="105"/>
      <c r="G33" s="105"/>
      <c r="H33" s="105"/>
      <c r="I33" s="105"/>
      <c r="J33" s="105"/>
      <c r="K33" s="105"/>
      <c r="L33" s="105"/>
      <c r="M33" s="105"/>
      <c r="N33" s="105"/>
      <c r="O33" s="105"/>
      <c r="P33" s="105"/>
      <c r="Q33" s="105"/>
      <c r="R33" s="105"/>
      <c r="S33" s="105"/>
      <c r="T33" s="105"/>
      <c r="U33" s="28">
        <f t="shared" si="5"/>
        <v>0</v>
      </c>
      <c r="V33" s="21" t="e">
        <f t="shared" si="6"/>
        <v>#DIV/0!</v>
      </c>
    </row>
    <row r="34" spans="1:22" ht="15.75" x14ac:dyDescent="0.25">
      <c r="A34" s="143" t="s">
        <v>2</v>
      </c>
      <c r="B34" s="144"/>
      <c r="C34" s="144"/>
      <c r="D34" s="145"/>
      <c r="E34" s="104"/>
      <c r="F34" s="104"/>
      <c r="G34" s="104"/>
      <c r="H34" s="104"/>
      <c r="I34" s="104"/>
      <c r="J34" s="104"/>
      <c r="K34" s="104"/>
      <c r="L34" s="104"/>
      <c r="M34" s="104"/>
      <c r="N34" s="104"/>
      <c r="O34" s="104"/>
      <c r="P34" s="104"/>
      <c r="Q34" s="104"/>
      <c r="R34" s="104"/>
      <c r="S34" s="104"/>
      <c r="T34" s="104"/>
      <c r="U34" s="28">
        <f t="shared" si="5"/>
        <v>0</v>
      </c>
      <c r="V34" s="21" t="e">
        <f t="shared" si="6"/>
        <v>#DIV/0!</v>
      </c>
    </row>
    <row r="35" spans="1:22" ht="15.75" x14ac:dyDescent="0.25">
      <c r="A35" s="143" t="s">
        <v>3</v>
      </c>
      <c r="B35" s="144"/>
      <c r="C35" s="144"/>
      <c r="D35" s="145"/>
      <c r="E35" s="104"/>
      <c r="F35" s="104"/>
      <c r="G35" s="104"/>
      <c r="H35" s="104"/>
      <c r="I35" s="104"/>
      <c r="J35" s="104"/>
      <c r="K35" s="104"/>
      <c r="L35" s="104"/>
      <c r="M35" s="104"/>
      <c r="N35" s="104"/>
      <c r="O35" s="104"/>
      <c r="P35" s="104"/>
      <c r="Q35" s="104"/>
      <c r="R35" s="104"/>
      <c r="S35" s="104"/>
      <c r="T35" s="104"/>
      <c r="U35" s="28">
        <f t="shared" si="5"/>
        <v>0</v>
      </c>
      <c r="V35" s="21" t="e">
        <f t="shared" si="6"/>
        <v>#DIV/0!</v>
      </c>
    </row>
    <row r="36" spans="1:22" ht="16.5" thickBot="1" x14ac:dyDescent="0.3">
      <c r="A36" s="143" t="s">
        <v>4</v>
      </c>
      <c r="B36" s="144"/>
      <c r="C36" s="144"/>
      <c r="D36" s="145"/>
      <c r="E36" s="104"/>
      <c r="F36" s="104"/>
      <c r="G36" s="104"/>
      <c r="H36" s="104"/>
      <c r="I36" s="104"/>
      <c r="J36" s="104"/>
      <c r="K36" s="104"/>
      <c r="L36" s="104"/>
      <c r="M36" s="104"/>
      <c r="N36" s="104"/>
      <c r="O36" s="104"/>
      <c r="P36" s="104"/>
      <c r="Q36" s="104"/>
      <c r="R36" s="104"/>
      <c r="S36" s="104"/>
      <c r="T36" s="104"/>
      <c r="U36" s="28">
        <f t="shared" si="5"/>
        <v>0</v>
      </c>
      <c r="V36" s="21" t="e">
        <f t="shared" si="6"/>
        <v>#DIV/0!</v>
      </c>
    </row>
    <row r="37" spans="1:22" ht="16.5" thickBot="1" x14ac:dyDescent="0.3">
      <c r="A37" s="140" t="s">
        <v>21</v>
      </c>
      <c r="B37" s="141"/>
      <c r="C37" s="141"/>
      <c r="D37" s="142"/>
      <c r="E37" s="31">
        <f t="shared" ref="E37:V37" si="7">SUM(E25:E36)</f>
        <v>0</v>
      </c>
      <c r="F37" s="31">
        <f t="shared" si="7"/>
        <v>0</v>
      </c>
      <c r="G37" s="31">
        <f t="shared" si="7"/>
        <v>0</v>
      </c>
      <c r="H37" s="31">
        <f t="shared" si="7"/>
        <v>0</v>
      </c>
      <c r="I37" s="31">
        <f t="shared" si="7"/>
        <v>0</v>
      </c>
      <c r="J37" s="31">
        <f t="shared" si="7"/>
        <v>0</v>
      </c>
      <c r="K37" s="31">
        <f t="shared" si="7"/>
        <v>0</v>
      </c>
      <c r="L37" s="31">
        <f t="shared" si="7"/>
        <v>0</v>
      </c>
      <c r="M37" s="31">
        <f t="shared" si="7"/>
        <v>0</v>
      </c>
      <c r="N37" s="31">
        <f t="shared" si="7"/>
        <v>0</v>
      </c>
      <c r="O37" s="31">
        <f t="shared" si="7"/>
        <v>0</v>
      </c>
      <c r="P37" s="31">
        <f t="shared" si="7"/>
        <v>0</v>
      </c>
      <c r="Q37" s="31">
        <f t="shared" si="7"/>
        <v>0</v>
      </c>
      <c r="R37" s="31">
        <f t="shared" si="7"/>
        <v>0</v>
      </c>
      <c r="S37" s="31">
        <f t="shared" si="7"/>
        <v>0</v>
      </c>
      <c r="T37" s="31">
        <f t="shared" si="7"/>
        <v>0</v>
      </c>
      <c r="U37" s="30">
        <f t="shared" si="7"/>
        <v>0</v>
      </c>
      <c r="V37" s="22" t="e">
        <f t="shared" si="7"/>
        <v>#DIV/0!</v>
      </c>
    </row>
    <row r="38" spans="1:22" ht="15.75" x14ac:dyDescent="0.25">
      <c r="A38" s="61"/>
      <c r="B38" s="61"/>
      <c r="C38" s="61"/>
      <c r="D38" s="61"/>
      <c r="E38" s="62"/>
      <c r="F38" s="62"/>
      <c r="G38" s="62"/>
      <c r="H38" s="62"/>
      <c r="I38" s="62"/>
      <c r="J38" s="62"/>
      <c r="K38" s="62"/>
      <c r="L38" s="62"/>
      <c r="M38" s="62"/>
      <c r="N38" s="62"/>
      <c r="O38" s="62"/>
      <c r="P38" s="62"/>
      <c r="Q38" s="62"/>
      <c r="R38" s="62"/>
      <c r="S38" s="62"/>
      <c r="T38" s="62"/>
      <c r="U38" s="63"/>
      <c r="V38" s="64" t="s">
        <v>82</v>
      </c>
    </row>
    <row r="39" spans="1:22" ht="18.75" x14ac:dyDescent="0.3">
      <c r="A39" s="59" t="s">
        <v>83</v>
      </c>
      <c r="C39" s="4"/>
      <c r="D39" s="4"/>
      <c r="E39" s="4"/>
      <c r="F39" s="4"/>
      <c r="K39" s="4"/>
      <c r="L39" s="4"/>
      <c r="M39" s="4"/>
      <c r="N39" s="4"/>
      <c r="O39" s="4"/>
      <c r="P39" s="4"/>
      <c r="Q39" s="4"/>
      <c r="R39" s="4"/>
      <c r="S39" s="4"/>
      <c r="T39" s="4"/>
    </row>
    <row r="40" spans="1:22" ht="15.75" x14ac:dyDescent="0.25">
      <c r="A40" s="4"/>
      <c r="B40" s="4"/>
      <c r="D40" s="4"/>
      <c r="E40" s="4"/>
      <c r="F40" s="4"/>
      <c r="K40" s="4"/>
      <c r="L40" s="4"/>
      <c r="M40" s="4"/>
      <c r="N40" s="4"/>
      <c r="O40" s="4"/>
      <c r="P40" s="4"/>
      <c r="Q40" s="4"/>
      <c r="R40" s="4"/>
      <c r="S40" s="4"/>
    </row>
    <row r="41" spans="1:22" ht="15.75" x14ac:dyDescent="0.25">
      <c r="A41" s="58" t="s">
        <v>6</v>
      </c>
      <c r="B41" s="45"/>
      <c r="C41" s="45"/>
      <c r="D41" s="45"/>
      <c r="E41" s="45"/>
      <c r="F41" s="45"/>
    </row>
    <row r="42" spans="1:22" x14ac:dyDescent="0.25">
      <c r="A42" s="6"/>
      <c r="E42" s="6"/>
      <c r="F42" s="6"/>
    </row>
    <row r="43" spans="1:22" ht="15.75" x14ac:dyDescent="0.25">
      <c r="C43" s="7"/>
      <c r="D43" s="7"/>
      <c r="K43" s="7"/>
      <c r="L43" s="7"/>
      <c r="M43" s="7"/>
      <c r="N43" s="4"/>
      <c r="O43" s="4"/>
      <c r="P43" s="4"/>
    </row>
    <row r="44" spans="1:22" ht="15.75" x14ac:dyDescent="0.25">
      <c r="A44" s="58" t="s">
        <v>7</v>
      </c>
      <c r="B44" s="45"/>
      <c r="C44" s="45"/>
      <c r="D44" s="45"/>
      <c r="E44" s="13"/>
      <c r="F44" s="13"/>
      <c r="G44" s="149" t="s">
        <v>7</v>
      </c>
      <c r="H44" s="149"/>
      <c r="I44" s="149"/>
      <c r="J44" s="149"/>
      <c r="K44" s="45"/>
      <c r="L44" s="45"/>
      <c r="M44" s="45"/>
      <c r="N44" s="45"/>
      <c r="O44" s="45"/>
      <c r="P44" s="45"/>
      <c r="Q44" s="45"/>
      <c r="R44" s="45"/>
      <c r="S44" s="45"/>
    </row>
    <row r="45" spans="1:22" x14ac:dyDescent="0.25">
      <c r="J45" s="44" t="s">
        <v>69</v>
      </c>
    </row>
    <row r="48" spans="1:22" ht="15.75" thickBot="1" x14ac:dyDescent="0.3"/>
    <row r="49" spans="1:3" x14ac:dyDescent="0.25">
      <c r="A49" s="57" t="s">
        <v>71</v>
      </c>
      <c r="B49" s="33"/>
      <c r="C49" s="34"/>
    </row>
    <row r="50" spans="1:3" ht="15.75" x14ac:dyDescent="0.25">
      <c r="A50" s="123" t="s">
        <v>139</v>
      </c>
      <c r="B50" s="124"/>
      <c r="C50" s="125"/>
    </row>
    <row r="51" spans="1:3" x14ac:dyDescent="0.25">
      <c r="A51" s="48" t="s">
        <v>23</v>
      </c>
      <c r="B51" s="49"/>
      <c r="C51" s="50" t="s">
        <v>35</v>
      </c>
    </row>
    <row r="52" spans="1:3" x14ac:dyDescent="0.25">
      <c r="A52" s="51" t="s">
        <v>95</v>
      </c>
      <c r="B52" s="52"/>
      <c r="C52" s="53">
        <v>44743</v>
      </c>
    </row>
    <row r="53" spans="1:3" x14ac:dyDescent="0.25">
      <c r="A53" s="51" t="s">
        <v>74</v>
      </c>
      <c r="B53" s="52"/>
      <c r="C53" s="53">
        <v>44774</v>
      </c>
    </row>
    <row r="54" spans="1:3" x14ac:dyDescent="0.25">
      <c r="A54" s="51" t="s">
        <v>123</v>
      </c>
      <c r="B54" s="52"/>
      <c r="C54" s="53">
        <v>44805</v>
      </c>
    </row>
    <row r="55" spans="1:3" x14ac:dyDescent="0.25">
      <c r="A55" s="51" t="s">
        <v>78</v>
      </c>
      <c r="B55" s="52"/>
      <c r="C55" s="53">
        <v>44835</v>
      </c>
    </row>
    <row r="56" spans="1:3" x14ac:dyDescent="0.25">
      <c r="A56" s="51" t="s">
        <v>79</v>
      </c>
      <c r="B56" s="52"/>
      <c r="C56" s="53">
        <v>44866</v>
      </c>
    </row>
    <row r="57" spans="1:3" x14ac:dyDescent="0.25">
      <c r="A57" s="51" t="s">
        <v>122</v>
      </c>
      <c r="B57" s="52"/>
      <c r="C57" s="53">
        <v>44927</v>
      </c>
    </row>
    <row r="58" spans="1:3" x14ac:dyDescent="0.25">
      <c r="A58" s="51" t="s">
        <v>77</v>
      </c>
      <c r="B58" s="52"/>
      <c r="C58" s="53">
        <v>44958</v>
      </c>
    </row>
    <row r="59" spans="1:3" x14ac:dyDescent="0.25">
      <c r="A59" s="51" t="s">
        <v>125</v>
      </c>
      <c r="B59" s="52"/>
      <c r="C59" s="53">
        <v>44986</v>
      </c>
    </row>
    <row r="60" spans="1:3" x14ac:dyDescent="0.25">
      <c r="A60" s="51" t="s">
        <v>124</v>
      </c>
      <c r="B60" s="52"/>
      <c r="C60" s="53">
        <v>45017</v>
      </c>
    </row>
    <row r="61" spans="1:3" x14ac:dyDescent="0.25">
      <c r="A61" s="51" t="s">
        <v>76</v>
      </c>
      <c r="B61" s="52"/>
      <c r="C61" s="53">
        <v>45047</v>
      </c>
    </row>
    <row r="62" spans="1:3" x14ac:dyDescent="0.25">
      <c r="A62" s="51" t="s">
        <v>75</v>
      </c>
      <c r="B62" s="52"/>
      <c r="C62" s="53">
        <v>45078</v>
      </c>
    </row>
    <row r="63" spans="1:3" x14ac:dyDescent="0.25">
      <c r="A63" s="106" t="s">
        <v>121</v>
      </c>
      <c r="B63" s="52"/>
      <c r="C63" s="53">
        <v>45108</v>
      </c>
    </row>
    <row r="64" spans="1:3" x14ac:dyDescent="0.25">
      <c r="A64" s="106" t="s">
        <v>116</v>
      </c>
      <c r="B64" s="52"/>
      <c r="C64" s="53">
        <v>45139</v>
      </c>
    </row>
    <row r="65" spans="1:3" x14ac:dyDescent="0.25">
      <c r="A65" s="51" t="s">
        <v>94</v>
      </c>
      <c r="B65" s="52"/>
      <c r="C65" s="53">
        <v>45170</v>
      </c>
    </row>
    <row r="66" spans="1:3" x14ac:dyDescent="0.25">
      <c r="A66" s="51" t="s">
        <v>117</v>
      </c>
      <c r="B66" s="52"/>
      <c r="C66" s="53">
        <v>45200</v>
      </c>
    </row>
    <row r="67" spans="1:3" x14ac:dyDescent="0.25">
      <c r="A67" s="51"/>
      <c r="B67" s="52"/>
      <c r="C67" s="53">
        <v>45231</v>
      </c>
    </row>
    <row r="68" spans="1:3" x14ac:dyDescent="0.25">
      <c r="A68" s="51"/>
      <c r="B68" s="52"/>
      <c r="C68" s="53">
        <v>45261</v>
      </c>
    </row>
    <row r="69" spans="1:3" x14ac:dyDescent="0.25">
      <c r="A69" s="51"/>
      <c r="B69" s="52"/>
      <c r="C69" s="53">
        <v>45292</v>
      </c>
    </row>
    <row r="70" spans="1:3" x14ac:dyDescent="0.25">
      <c r="A70" s="51"/>
      <c r="B70" s="52"/>
      <c r="C70" s="53">
        <v>45323</v>
      </c>
    </row>
    <row r="71" spans="1:3" x14ac:dyDescent="0.25">
      <c r="A71" s="51"/>
      <c r="B71" s="52"/>
      <c r="C71" s="53">
        <v>45352</v>
      </c>
    </row>
    <row r="72" spans="1:3" x14ac:dyDescent="0.25">
      <c r="A72" s="51"/>
      <c r="B72" s="52"/>
      <c r="C72" s="53">
        <v>45383</v>
      </c>
    </row>
    <row r="73" spans="1:3" x14ac:dyDescent="0.25">
      <c r="A73" s="51"/>
      <c r="B73" s="52"/>
      <c r="C73" s="53">
        <v>45413</v>
      </c>
    </row>
    <row r="74" spans="1:3" x14ac:dyDescent="0.25">
      <c r="A74" s="51"/>
      <c r="B74" s="52"/>
      <c r="C74" s="53">
        <v>45444</v>
      </c>
    </row>
    <row r="75" spans="1:3" ht="15.75" thickBot="1" x14ac:dyDescent="0.3">
      <c r="A75" s="54"/>
      <c r="B75" s="55"/>
      <c r="C75" s="56"/>
    </row>
  </sheetData>
  <sortState xmlns:xlrd2="http://schemas.microsoft.com/office/spreadsheetml/2017/richdata2" ref="A47:A61">
    <sortCondition ref="A47:A61"/>
  </sortState>
  <mergeCells count="33">
    <mergeCell ref="G44:J44"/>
    <mergeCell ref="B14:D14"/>
    <mergeCell ref="B15:D15"/>
    <mergeCell ref="B24:C24"/>
    <mergeCell ref="B26:D26"/>
    <mergeCell ref="B27:D27"/>
    <mergeCell ref="B28:D28"/>
    <mergeCell ref="B29:D29"/>
    <mergeCell ref="B30:D30"/>
    <mergeCell ref="A35:D35"/>
    <mergeCell ref="A36:D36"/>
    <mergeCell ref="A37:D37"/>
    <mergeCell ref="B16:D16"/>
    <mergeCell ref="A33:D33"/>
    <mergeCell ref="A34:D34"/>
    <mergeCell ref="B11:D11"/>
    <mergeCell ref="B6:F6"/>
    <mergeCell ref="A50:C50"/>
    <mergeCell ref="B4:F4"/>
    <mergeCell ref="B9:C9"/>
    <mergeCell ref="B31:D31"/>
    <mergeCell ref="A32:D32"/>
    <mergeCell ref="B25:D25"/>
    <mergeCell ref="B10:D10"/>
    <mergeCell ref="E8:S8"/>
    <mergeCell ref="B12:D12"/>
    <mergeCell ref="A22:D22"/>
    <mergeCell ref="A17:D17"/>
    <mergeCell ref="A19:D19"/>
    <mergeCell ref="A20:D20"/>
    <mergeCell ref="A21:D21"/>
    <mergeCell ref="A18:D18"/>
    <mergeCell ref="B13:D13"/>
  </mergeCells>
  <dataValidations count="2">
    <dataValidation type="list" errorStyle="warning" allowBlank="1" showInputMessage="1" showErrorMessage="1" errorTitle="Month Yr" error="You haven't chosen an appropriate month year" promptTitle="Month Yr" prompt="Choose appropriate month" sqref="B24:C24 B9:C9" xr:uid="{00000000-0002-0000-0100-000000000000}">
      <formula1>$C$52:$C$74</formula1>
    </dataValidation>
    <dataValidation type="list" errorStyle="warning" allowBlank="1" showInputMessage="1" showErrorMessage="1" error="Your grant name entered is not on the list. Please contact Budget &amp; Finance x7021" promptTitle="Grant Name" prompt="Scroll up or down to choose the appropriate grant name from the dropdown list." sqref="A26:A31 A11:A16" xr:uid="{00000000-0002-0000-0100-000001000000}">
      <formula1>$A$52:$A$66</formula1>
    </dataValidation>
  </dataValidations>
  <pageMargins left="0.7" right="0.7" top="0.5" bottom="0.5" header="0.3" footer="0.3"/>
  <pageSetup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8"/>
  <sheetViews>
    <sheetView topLeftCell="A2" zoomScale="90" zoomScaleNormal="90" workbookViewId="0">
      <selection activeCell="C38" sqref="C38"/>
    </sheetView>
  </sheetViews>
  <sheetFormatPr defaultRowHeight="15" x14ac:dyDescent="0.25"/>
  <cols>
    <col min="1" max="1" width="9.140625" style="14"/>
    <col min="2" max="2" width="9.85546875" style="19" customWidth="1"/>
    <col min="3" max="3" width="20.5703125" style="14" customWidth="1"/>
    <col min="4" max="4" width="11" style="19" customWidth="1"/>
    <col min="5" max="5" width="4.28515625" style="19" bestFit="1" customWidth="1"/>
    <col min="6" max="6" width="11.7109375" style="14" customWidth="1"/>
    <col min="7" max="7" width="9.140625" style="14"/>
    <col min="8" max="8" width="13.28515625" customWidth="1"/>
    <col min="9" max="9" width="5" customWidth="1"/>
    <col min="10" max="10" width="37.5703125" bestFit="1" customWidth="1"/>
    <col min="11" max="11" width="9.140625" style="19"/>
    <col min="12" max="12" width="2" bestFit="1" customWidth="1"/>
    <col min="13" max="13" width="5.42578125" customWidth="1"/>
    <col min="14" max="14" width="2.85546875" customWidth="1"/>
    <col min="15" max="15" width="8.7109375" bestFit="1" customWidth="1"/>
    <col min="16" max="16" width="4.140625" customWidth="1"/>
    <col min="17" max="17" width="4.42578125" style="19" bestFit="1" customWidth="1"/>
    <col min="18" max="18" width="3.42578125" style="19" bestFit="1" customWidth="1"/>
    <col min="19" max="19" width="4.42578125" style="19" bestFit="1" customWidth="1"/>
    <col min="20" max="20" width="4.28515625" style="19" bestFit="1" customWidth="1"/>
    <col min="21" max="21" width="4" style="19" bestFit="1" customWidth="1"/>
    <col min="22" max="22" width="4.5703125" style="19" bestFit="1" customWidth="1"/>
    <col min="23" max="23" width="4.28515625" style="19" bestFit="1" customWidth="1"/>
    <col min="24" max="24" width="3.85546875" style="19" bestFit="1" customWidth="1"/>
    <col min="25" max="25" width="4.28515625" style="19" bestFit="1" customWidth="1"/>
    <col min="26" max="26" width="4.42578125" style="19" bestFit="1" customWidth="1"/>
    <col min="27" max="27" width="4.140625" style="19" bestFit="1" customWidth="1"/>
    <col min="28" max="28" width="4.7109375" style="19" bestFit="1" customWidth="1"/>
    <col min="29" max="29" width="4" style="19" bestFit="1" customWidth="1"/>
  </cols>
  <sheetData>
    <row r="1" spans="1:29" ht="52.5" x14ac:dyDescent="0.25">
      <c r="A1" s="42" t="s">
        <v>34</v>
      </c>
      <c r="B1" s="42" t="s">
        <v>33</v>
      </c>
      <c r="C1" s="43" t="s">
        <v>27</v>
      </c>
      <c r="D1" s="42" t="s">
        <v>98</v>
      </c>
      <c r="E1" s="43" t="s">
        <v>92</v>
      </c>
      <c r="F1" s="42" t="s">
        <v>28</v>
      </c>
      <c r="G1" s="43" t="s">
        <v>1</v>
      </c>
      <c r="H1" s="80" t="s">
        <v>29</v>
      </c>
      <c r="I1" s="24"/>
      <c r="J1" s="40" t="s">
        <v>63</v>
      </c>
      <c r="K1" s="98" t="s">
        <v>91</v>
      </c>
      <c r="M1" t="s">
        <v>92</v>
      </c>
      <c r="O1" t="s">
        <v>99</v>
      </c>
      <c r="Q1" s="116" t="s">
        <v>115</v>
      </c>
      <c r="R1" s="19" t="s">
        <v>100</v>
      </c>
      <c r="S1" s="19" t="s">
        <v>101</v>
      </c>
      <c r="T1" s="19" t="s">
        <v>102</v>
      </c>
      <c r="U1" s="19" t="s">
        <v>103</v>
      </c>
      <c r="V1" s="19" t="s">
        <v>104</v>
      </c>
      <c r="W1" s="19" t="s">
        <v>105</v>
      </c>
      <c r="X1" s="19" t="s">
        <v>106</v>
      </c>
      <c r="Y1" s="19" t="s">
        <v>107</v>
      </c>
      <c r="Z1" s="19" t="s">
        <v>108</v>
      </c>
      <c r="AA1" s="19" t="s">
        <v>109</v>
      </c>
      <c r="AB1" s="19" t="s">
        <v>110</v>
      </c>
      <c r="AC1" s="19" t="s">
        <v>111</v>
      </c>
    </row>
    <row r="2" spans="1:29" ht="15.75" x14ac:dyDescent="0.25">
      <c r="A2" s="95" t="s">
        <v>134</v>
      </c>
      <c r="B2" s="97">
        <v>2022</v>
      </c>
      <c r="C2" s="23" t="s">
        <v>59</v>
      </c>
      <c r="D2" s="25">
        <v>7</v>
      </c>
      <c r="E2" s="23">
        <v>8</v>
      </c>
      <c r="F2" s="25">
        <f t="shared" ref="F2:F8" si="0">D2*E2</f>
        <v>56</v>
      </c>
      <c r="G2" s="25">
        <v>8</v>
      </c>
      <c r="H2" s="81">
        <f t="shared" ref="H2:H25" si="1">SUM(F2:G2)</f>
        <v>64</v>
      </c>
      <c r="I2" s="24" t="s">
        <v>31</v>
      </c>
      <c r="J2" s="39" t="s">
        <v>62</v>
      </c>
      <c r="K2" s="19">
        <v>2</v>
      </c>
      <c r="L2">
        <v>8</v>
      </c>
      <c r="M2">
        <f>K2*L2</f>
        <v>16</v>
      </c>
      <c r="O2">
        <f t="shared" ref="O2:O25" si="2">F2+G2+M2</f>
        <v>80</v>
      </c>
      <c r="Q2" s="116">
        <v>1</v>
      </c>
      <c r="R2" s="19" t="s">
        <v>113</v>
      </c>
      <c r="S2" s="19">
        <v>1</v>
      </c>
      <c r="T2" s="19">
        <v>1</v>
      </c>
      <c r="U2" s="19" t="s">
        <v>114</v>
      </c>
      <c r="V2" s="19">
        <v>1</v>
      </c>
      <c r="W2" s="19">
        <v>1</v>
      </c>
      <c r="X2" s="19" t="s">
        <v>114</v>
      </c>
      <c r="Y2" s="19">
        <v>1</v>
      </c>
      <c r="Z2" s="19">
        <v>1</v>
      </c>
      <c r="AA2" s="19" t="s">
        <v>114</v>
      </c>
      <c r="AB2" s="19">
        <v>1</v>
      </c>
      <c r="AC2" s="19">
        <v>1</v>
      </c>
    </row>
    <row r="3" spans="1:29" ht="15.75" x14ac:dyDescent="0.25">
      <c r="A3" s="95" t="s">
        <v>134</v>
      </c>
      <c r="B3" s="97">
        <v>2022</v>
      </c>
      <c r="C3" s="23" t="s">
        <v>58</v>
      </c>
      <c r="D3" s="25">
        <v>8</v>
      </c>
      <c r="E3" s="23">
        <v>8</v>
      </c>
      <c r="F3" s="25">
        <f t="shared" si="0"/>
        <v>64</v>
      </c>
      <c r="G3" s="25">
        <v>0</v>
      </c>
      <c r="H3" s="81">
        <f t="shared" si="1"/>
        <v>64</v>
      </c>
      <c r="I3" s="24" t="s">
        <v>31</v>
      </c>
      <c r="J3" s="24"/>
      <c r="K3" s="19">
        <v>2</v>
      </c>
      <c r="L3">
        <v>8</v>
      </c>
      <c r="M3">
        <f>K3*L3</f>
        <v>16</v>
      </c>
      <c r="O3">
        <f t="shared" si="2"/>
        <v>80</v>
      </c>
      <c r="Q3" s="116">
        <v>2</v>
      </c>
      <c r="R3" s="19" t="s">
        <v>114</v>
      </c>
      <c r="S3" s="19">
        <v>1</v>
      </c>
      <c r="T3" s="19" t="s">
        <v>113</v>
      </c>
      <c r="U3" s="19" t="s">
        <v>114</v>
      </c>
      <c r="V3" s="19">
        <v>1</v>
      </c>
      <c r="W3" s="19">
        <v>1</v>
      </c>
      <c r="X3" s="19">
        <v>1</v>
      </c>
      <c r="Y3" s="19">
        <v>1</v>
      </c>
      <c r="Z3" s="19">
        <v>1</v>
      </c>
      <c r="AA3" s="19" t="s">
        <v>114</v>
      </c>
      <c r="AB3" s="19">
        <v>1</v>
      </c>
      <c r="AC3" s="19">
        <v>1</v>
      </c>
    </row>
    <row r="4" spans="1:29" ht="15.75" x14ac:dyDescent="0.25">
      <c r="A4" s="95" t="s">
        <v>134</v>
      </c>
      <c r="B4" s="97">
        <v>2022</v>
      </c>
      <c r="C4" s="23" t="s">
        <v>57</v>
      </c>
      <c r="D4" s="25">
        <v>9</v>
      </c>
      <c r="E4" s="23">
        <v>8</v>
      </c>
      <c r="F4" s="25">
        <f t="shared" si="0"/>
        <v>72</v>
      </c>
      <c r="G4" s="25">
        <v>0</v>
      </c>
      <c r="H4" s="81">
        <f t="shared" si="1"/>
        <v>72</v>
      </c>
      <c r="I4" s="24" t="s">
        <v>31</v>
      </c>
      <c r="J4" s="24"/>
      <c r="K4" s="19">
        <v>2</v>
      </c>
      <c r="L4">
        <v>8</v>
      </c>
      <c r="M4">
        <f t="shared" ref="M4:M6" si="3">K4*L4</f>
        <v>16</v>
      </c>
      <c r="O4">
        <f t="shared" si="2"/>
        <v>88</v>
      </c>
      <c r="Q4" s="116">
        <v>3</v>
      </c>
      <c r="R4" s="19" t="s">
        <v>114</v>
      </c>
      <c r="S4" s="19">
        <v>1</v>
      </c>
      <c r="T4" s="19" t="s">
        <v>114</v>
      </c>
      <c r="U4" s="19">
        <v>1</v>
      </c>
      <c r="V4" s="19">
        <v>1</v>
      </c>
      <c r="W4" s="19" t="s">
        <v>114</v>
      </c>
      <c r="X4" s="19">
        <v>1</v>
      </c>
      <c r="Y4" s="19">
        <v>1</v>
      </c>
      <c r="Z4" s="19">
        <v>1</v>
      </c>
      <c r="AA4" s="19">
        <v>1</v>
      </c>
      <c r="AB4" s="19">
        <v>1</v>
      </c>
      <c r="AC4" s="19" t="s">
        <v>114</v>
      </c>
    </row>
    <row r="5" spans="1:29" ht="15.75" x14ac:dyDescent="0.25">
      <c r="A5" s="95" t="s">
        <v>134</v>
      </c>
      <c r="B5" s="97">
        <v>2022</v>
      </c>
      <c r="C5" s="23" t="s">
        <v>56</v>
      </c>
      <c r="D5" s="25">
        <v>10</v>
      </c>
      <c r="E5" s="23">
        <v>8</v>
      </c>
      <c r="F5" s="25">
        <f t="shared" si="0"/>
        <v>80</v>
      </c>
      <c r="G5" s="25">
        <v>0</v>
      </c>
      <c r="H5" s="81">
        <f t="shared" si="1"/>
        <v>80</v>
      </c>
      <c r="I5" s="24" t="s">
        <v>31</v>
      </c>
      <c r="J5" s="24"/>
      <c r="K5" s="19">
        <v>3</v>
      </c>
      <c r="L5">
        <v>8</v>
      </c>
      <c r="M5">
        <f t="shared" si="3"/>
        <v>24</v>
      </c>
      <c r="O5">
        <f t="shared" si="2"/>
        <v>104</v>
      </c>
      <c r="Q5" s="116">
        <v>4</v>
      </c>
      <c r="R5" s="118" t="s">
        <v>112</v>
      </c>
      <c r="S5" s="19">
        <v>1</v>
      </c>
      <c r="T5" s="19" t="s">
        <v>114</v>
      </c>
      <c r="U5" s="19">
        <v>1</v>
      </c>
      <c r="V5" s="19">
        <v>1</v>
      </c>
      <c r="W5" s="19" t="s">
        <v>114</v>
      </c>
      <c r="X5" s="19">
        <v>1</v>
      </c>
      <c r="Y5" s="19" t="s">
        <v>114</v>
      </c>
      <c r="Z5" s="19" t="s">
        <v>114</v>
      </c>
      <c r="AA5" s="19">
        <v>1</v>
      </c>
      <c r="AB5" s="19">
        <v>1</v>
      </c>
      <c r="AC5" s="19" t="s">
        <v>114</v>
      </c>
    </row>
    <row r="6" spans="1:29" ht="15.75" x14ac:dyDescent="0.25">
      <c r="A6" s="95" t="s">
        <v>134</v>
      </c>
      <c r="B6" s="97">
        <v>2022</v>
      </c>
      <c r="C6" s="23" t="s">
        <v>55</v>
      </c>
      <c r="D6" s="25">
        <v>9</v>
      </c>
      <c r="E6" s="23">
        <v>8</v>
      </c>
      <c r="F6" s="25">
        <f t="shared" si="0"/>
        <v>72</v>
      </c>
      <c r="G6" s="25">
        <v>8</v>
      </c>
      <c r="H6" s="81">
        <f t="shared" si="1"/>
        <v>80</v>
      </c>
      <c r="I6" s="24" t="s">
        <v>31</v>
      </c>
      <c r="J6" s="24" t="s">
        <v>61</v>
      </c>
      <c r="K6" s="19">
        <v>1</v>
      </c>
      <c r="L6">
        <v>8</v>
      </c>
      <c r="M6">
        <f t="shared" si="3"/>
        <v>8</v>
      </c>
      <c r="O6">
        <f t="shared" si="2"/>
        <v>88</v>
      </c>
      <c r="Q6" s="116">
        <v>5</v>
      </c>
      <c r="R6" s="19">
        <v>1</v>
      </c>
      <c r="S6" s="19" t="s">
        <v>113</v>
      </c>
      <c r="T6" s="118" t="s">
        <v>112</v>
      </c>
      <c r="U6" s="19">
        <v>1</v>
      </c>
      <c r="V6" s="19" t="s">
        <v>114</v>
      </c>
      <c r="W6" s="19">
        <v>1</v>
      </c>
      <c r="X6" s="19">
        <v>1</v>
      </c>
      <c r="Y6" s="19" t="s">
        <v>114</v>
      </c>
      <c r="Z6" s="19" t="s">
        <v>114</v>
      </c>
      <c r="AA6" s="19">
        <v>1</v>
      </c>
      <c r="AB6" s="19">
        <v>1</v>
      </c>
      <c r="AC6" s="19">
        <v>1</v>
      </c>
    </row>
    <row r="7" spans="1:29" ht="15.75" x14ac:dyDescent="0.25">
      <c r="A7" s="95" t="s">
        <v>134</v>
      </c>
      <c r="B7" s="97">
        <v>2022</v>
      </c>
      <c r="C7" s="23" t="s">
        <v>54</v>
      </c>
      <c r="D7" s="25">
        <v>11</v>
      </c>
      <c r="E7" s="23">
        <v>8</v>
      </c>
      <c r="F7" s="25">
        <f t="shared" si="0"/>
        <v>88</v>
      </c>
      <c r="G7" s="25">
        <v>0</v>
      </c>
      <c r="H7" s="81">
        <f t="shared" si="1"/>
        <v>88</v>
      </c>
      <c r="I7" s="24"/>
      <c r="J7" s="24"/>
      <c r="O7">
        <f t="shared" si="2"/>
        <v>88</v>
      </c>
      <c r="Q7" s="116">
        <v>6</v>
      </c>
      <c r="R7" s="19">
        <v>1</v>
      </c>
      <c r="S7" s="19" t="s">
        <v>114</v>
      </c>
      <c r="T7" s="19">
        <v>1</v>
      </c>
      <c r="U7" s="19">
        <v>1</v>
      </c>
      <c r="V7" s="19" t="s">
        <v>114</v>
      </c>
      <c r="W7" s="19">
        <v>1</v>
      </c>
      <c r="X7" s="19">
        <v>1</v>
      </c>
      <c r="Y7" s="19">
        <v>1</v>
      </c>
      <c r="Z7" s="19">
        <v>1</v>
      </c>
      <c r="AA7" s="19">
        <v>1</v>
      </c>
      <c r="AB7" s="19" t="s">
        <v>114</v>
      </c>
      <c r="AC7" s="19">
        <v>1</v>
      </c>
    </row>
    <row r="8" spans="1:29" ht="15.75" x14ac:dyDescent="0.25">
      <c r="A8" s="95" t="s">
        <v>134</v>
      </c>
      <c r="B8" s="97">
        <v>2022</v>
      </c>
      <c r="C8" s="23" t="s">
        <v>53</v>
      </c>
      <c r="D8" s="25">
        <v>10</v>
      </c>
      <c r="E8" s="23">
        <v>8</v>
      </c>
      <c r="F8" s="25">
        <f t="shared" si="0"/>
        <v>80</v>
      </c>
      <c r="G8" s="25">
        <v>8</v>
      </c>
      <c r="H8" s="81">
        <f t="shared" si="1"/>
        <v>88</v>
      </c>
      <c r="I8" s="24"/>
      <c r="J8" s="24"/>
      <c r="O8">
        <f t="shared" si="2"/>
        <v>88</v>
      </c>
      <c r="Q8" s="116">
        <v>7</v>
      </c>
      <c r="R8" s="19">
        <v>1</v>
      </c>
      <c r="S8" s="19" t="s">
        <v>114</v>
      </c>
      <c r="T8" s="19">
        <v>1</v>
      </c>
      <c r="U8" s="19">
        <v>1</v>
      </c>
      <c r="V8" s="19">
        <v>1</v>
      </c>
      <c r="W8" s="19">
        <v>1</v>
      </c>
      <c r="X8" s="19" t="s">
        <v>114</v>
      </c>
      <c r="Y8" s="19">
        <v>1</v>
      </c>
      <c r="Z8" s="19">
        <v>1</v>
      </c>
      <c r="AA8" s="19">
        <v>1</v>
      </c>
      <c r="AB8" s="19" t="s">
        <v>114</v>
      </c>
      <c r="AC8" s="19">
        <v>1</v>
      </c>
    </row>
    <row r="9" spans="1:29" ht="15.75" x14ac:dyDescent="0.25">
      <c r="A9" s="95" t="s">
        <v>134</v>
      </c>
      <c r="B9" s="97">
        <v>2022</v>
      </c>
      <c r="C9" s="23" t="s">
        <v>37</v>
      </c>
      <c r="D9" s="25">
        <v>11</v>
      </c>
      <c r="E9" s="23">
        <v>8</v>
      </c>
      <c r="F9" s="25">
        <f t="shared" ref="F9:F25" si="4">D9*E9</f>
        <v>88</v>
      </c>
      <c r="G9" s="25">
        <v>0</v>
      </c>
      <c r="H9" s="81">
        <f t="shared" si="1"/>
        <v>88</v>
      </c>
      <c r="I9" s="24"/>
      <c r="J9" s="24"/>
      <c r="O9">
        <f t="shared" si="2"/>
        <v>88</v>
      </c>
      <c r="Q9" s="116">
        <v>8</v>
      </c>
      <c r="R9" s="19" t="s">
        <v>113</v>
      </c>
      <c r="S9" s="19">
        <v>1</v>
      </c>
      <c r="T9" s="19">
        <v>1</v>
      </c>
      <c r="U9" s="19" t="s">
        <v>114</v>
      </c>
      <c r="V9" s="19">
        <v>1</v>
      </c>
      <c r="W9" s="19">
        <v>1</v>
      </c>
      <c r="X9" s="19" t="s">
        <v>114</v>
      </c>
      <c r="Y9" s="19">
        <v>1</v>
      </c>
      <c r="Z9" s="19">
        <v>1</v>
      </c>
      <c r="AA9" s="19" t="s">
        <v>114</v>
      </c>
      <c r="AB9" s="19">
        <v>1</v>
      </c>
      <c r="AC9" s="19">
        <v>1</v>
      </c>
    </row>
    <row r="10" spans="1:29" ht="15.75" x14ac:dyDescent="0.25">
      <c r="A10" s="95" t="s">
        <v>134</v>
      </c>
      <c r="B10" s="97">
        <v>2022</v>
      </c>
      <c r="C10" s="23" t="s">
        <v>42</v>
      </c>
      <c r="D10" s="25">
        <v>10</v>
      </c>
      <c r="E10" s="23">
        <v>8</v>
      </c>
      <c r="F10" s="25">
        <f t="shared" si="4"/>
        <v>80</v>
      </c>
      <c r="G10" s="25">
        <v>8</v>
      </c>
      <c r="H10" s="81">
        <f t="shared" si="1"/>
        <v>88</v>
      </c>
      <c r="I10" s="24"/>
      <c r="J10" s="24" t="s">
        <v>60</v>
      </c>
      <c r="O10">
        <f t="shared" si="2"/>
        <v>88</v>
      </c>
      <c r="Q10" s="116">
        <v>9</v>
      </c>
      <c r="R10" s="19" t="s">
        <v>114</v>
      </c>
      <c r="S10" s="19">
        <v>1</v>
      </c>
      <c r="T10" s="19">
        <v>1</v>
      </c>
      <c r="U10" s="19" t="s">
        <v>114</v>
      </c>
      <c r="V10" s="19">
        <v>1</v>
      </c>
      <c r="W10" s="19">
        <v>1</v>
      </c>
      <c r="X10" s="19">
        <v>1</v>
      </c>
      <c r="Y10" s="19">
        <v>1</v>
      </c>
      <c r="Z10" s="19">
        <v>1</v>
      </c>
      <c r="AA10" s="19" t="s">
        <v>114</v>
      </c>
      <c r="AB10" s="19">
        <v>1</v>
      </c>
      <c r="AC10" s="19">
        <v>1</v>
      </c>
    </row>
    <row r="11" spans="1:29" ht="15.75" x14ac:dyDescent="0.25">
      <c r="A11" s="95" t="s">
        <v>134</v>
      </c>
      <c r="B11" s="97">
        <v>2022</v>
      </c>
      <c r="C11" s="23" t="s">
        <v>38</v>
      </c>
      <c r="D11" s="25">
        <v>9</v>
      </c>
      <c r="E11" s="23">
        <v>8</v>
      </c>
      <c r="F11" s="25">
        <f t="shared" si="4"/>
        <v>72</v>
      </c>
      <c r="G11" s="25">
        <v>16</v>
      </c>
      <c r="H11" s="81">
        <f t="shared" si="1"/>
        <v>88</v>
      </c>
      <c r="I11" s="24"/>
      <c r="J11" s="24" t="s">
        <v>64</v>
      </c>
      <c r="O11">
        <f t="shared" si="2"/>
        <v>88</v>
      </c>
      <c r="Q11" s="116">
        <v>10</v>
      </c>
      <c r="R11" s="19" t="s">
        <v>114</v>
      </c>
      <c r="S11" s="19">
        <v>1</v>
      </c>
      <c r="T11" s="19" t="s">
        <v>114</v>
      </c>
      <c r="U11" s="19">
        <v>1</v>
      </c>
      <c r="V11" s="19">
        <v>1</v>
      </c>
      <c r="W11" s="19" t="s">
        <v>114</v>
      </c>
      <c r="X11" s="19">
        <v>1</v>
      </c>
      <c r="Y11" s="19">
        <v>1</v>
      </c>
      <c r="Z11" s="19">
        <v>1</v>
      </c>
      <c r="AA11" s="19">
        <v>1</v>
      </c>
      <c r="AB11" s="19">
        <v>1</v>
      </c>
      <c r="AC11" s="19" t="s">
        <v>114</v>
      </c>
    </row>
    <row r="12" spans="1:29" ht="15.75" x14ac:dyDescent="0.25">
      <c r="A12" s="95" t="s">
        <v>134</v>
      </c>
      <c r="B12" s="97">
        <v>2022</v>
      </c>
      <c r="C12" s="23" t="s">
        <v>43</v>
      </c>
      <c r="D12" s="25">
        <v>11</v>
      </c>
      <c r="E12" s="23">
        <v>8</v>
      </c>
      <c r="F12" s="25">
        <f t="shared" si="4"/>
        <v>88</v>
      </c>
      <c r="G12" s="25">
        <v>0</v>
      </c>
      <c r="H12" s="81">
        <f t="shared" si="1"/>
        <v>88</v>
      </c>
      <c r="I12" s="24"/>
      <c r="J12" s="24"/>
      <c r="O12">
        <f t="shared" si="2"/>
        <v>88</v>
      </c>
      <c r="Q12" s="116">
        <v>11</v>
      </c>
      <c r="R12" s="19">
        <v>1</v>
      </c>
      <c r="S12" s="19">
        <v>1</v>
      </c>
      <c r="T12" s="19" t="s">
        <v>114</v>
      </c>
      <c r="U12" s="19">
        <v>1</v>
      </c>
      <c r="V12" s="118" t="s">
        <v>112</v>
      </c>
      <c r="W12" s="19" t="s">
        <v>114</v>
      </c>
      <c r="X12" s="19">
        <v>1</v>
      </c>
      <c r="Y12" s="19" t="s">
        <v>114</v>
      </c>
      <c r="Z12" s="19" t="s">
        <v>114</v>
      </c>
      <c r="AA12" s="19">
        <v>1</v>
      </c>
      <c r="AB12" s="19">
        <v>1</v>
      </c>
      <c r="AC12" s="19" t="s">
        <v>114</v>
      </c>
    </row>
    <row r="13" spans="1:29" ht="15.75" x14ac:dyDescent="0.25">
      <c r="A13" s="95" t="s">
        <v>134</v>
      </c>
      <c r="B13" s="97">
        <v>2022</v>
      </c>
      <c r="C13" s="23" t="s">
        <v>39</v>
      </c>
      <c r="D13" s="25">
        <v>3</v>
      </c>
      <c r="E13" s="23">
        <v>8</v>
      </c>
      <c r="F13" s="25">
        <f t="shared" si="4"/>
        <v>24</v>
      </c>
      <c r="G13" s="25">
        <v>16</v>
      </c>
      <c r="H13" s="81">
        <f t="shared" si="1"/>
        <v>40</v>
      </c>
      <c r="I13" s="24" t="s">
        <v>31</v>
      </c>
      <c r="J13" s="24" t="s">
        <v>68</v>
      </c>
      <c r="K13" s="19">
        <v>5</v>
      </c>
      <c r="L13">
        <v>8</v>
      </c>
      <c r="M13">
        <f t="shared" ref="M13" si="5">K13*L13</f>
        <v>40</v>
      </c>
      <c r="O13">
        <f t="shared" si="2"/>
        <v>80</v>
      </c>
      <c r="Q13" s="116">
        <v>12</v>
      </c>
      <c r="R13" s="19">
        <v>1</v>
      </c>
      <c r="S13" s="19" t="s">
        <v>113</v>
      </c>
      <c r="T13" s="19">
        <v>1</v>
      </c>
      <c r="U13" s="19">
        <v>1</v>
      </c>
      <c r="V13" s="19" t="s">
        <v>114</v>
      </c>
      <c r="W13" s="19">
        <v>1</v>
      </c>
      <c r="X13" s="19">
        <v>1</v>
      </c>
      <c r="Y13" s="19" t="s">
        <v>114</v>
      </c>
      <c r="Z13" s="19" t="s">
        <v>114</v>
      </c>
      <c r="AA13" s="19">
        <v>1</v>
      </c>
      <c r="AB13" s="19">
        <v>1</v>
      </c>
      <c r="AC13" s="19">
        <v>1</v>
      </c>
    </row>
    <row r="14" spans="1:29" ht="15.75" x14ac:dyDescent="0.25">
      <c r="A14" s="115" t="s">
        <v>134</v>
      </c>
      <c r="B14" s="96">
        <v>2023</v>
      </c>
      <c r="C14" s="46" t="s">
        <v>44</v>
      </c>
      <c r="D14" s="46">
        <v>10</v>
      </c>
      <c r="E14" s="46">
        <v>8</v>
      </c>
      <c r="F14" s="46">
        <f>D14*E14</f>
        <v>80</v>
      </c>
      <c r="G14" s="46">
        <v>0</v>
      </c>
      <c r="H14" s="82">
        <f t="shared" si="1"/>
        <v>80</v>
      </c>
      <c r="I14" s="47"/>
      <c r="J14" s="47"/>
      <c r="O14">
        <f t="shared" si="2"/>
        <v>80</v>
      </c>
      <c r="Q14" s="116">
        <v>13</v>
      </c>
      <c r="R14" s="19">
        <v>1</v>
      </c>
      <c r="S14" s="19" t="s">
        <v>114</v>
      </c>
      <c r="T14" s="19">
        <v>1</v>
      </c>
      <c r="U14" s="19">
        <v>1</v>
      </c>
      <c r="V14" s="19" t="s">
        <v>114</v>
      </c>
      <c r="W14" s="19">
        <v>1</v>
      </c>
      <c r="X14" s="19">
        <v>1</v>
      </c>
      <c r="Y14" s="19">
        <v>1</v>
      </c>
      <c r="Z14" s="19">
        <v>1</v>
      </c>
      <c r="AA14" s="19">
        <v>1</v>
      </c>
      <c r="AB14" s="19" t="s">
        <v>114</v>
      </c>
      <c r="AC14" s="19">
        <v>1</v>
      </c>
    </row>
    <row r="15" spans="1:29" ht="15.75" x14ac:dyDescent="0.25">
      <c r="A15" s="95" t="s">
        <v>134</v>
      </c>
      <c r="B15" s="97">
        <v>2023</v>
      </c>
      <c r="C15" s="25" t="s">
        <v>40</v>
      </c>
      <c r="D15" s="25">
        <v>11</v>
      </c>
      <c r="E15" s="25">
        <v>8</v>
      </c>
      <c r="F15" s="25">
        <f t="shared" si="4"/>
        <v>88</v>
      </c>
      <c r="G15" s="25">
        <v>8</v>
      </c>
      <c r="H15" s="81">
        <f t="shared" si="1"/>
        <v>96</v>
      </c>
      <c r="I15" s="24"/>
      <c r="J15" s="24" t="s">
        <v>90</v>
      </c>
      <c r="O15">
        <f t="shared" si="2"/>
        <v>96</v>
      </c>
      <c r="Q15" s="116">
        <v>14</v>
      </c>
      <c r="R15" s="19">
        <v>1</v>
      </c>
      <c r="S15" s="19" t="s">
        <v>114</v>
      </c>
      <c r="T15" s="19">
        <v>1</v>
      </c>
      <c r="U15" s="19">
        <v>1</v>
      </c>
      <c r="V15" s="19">
        <v>1</v>
      </c>
      <c r="W15" s="19">
        <v>1</v>
      </c>
      <c r="X15" s="19" t="s">
        <v>114</v>
      </c>
      <c r="Y15" s="19">
        <v>1</v>
      </c>
      <c r="Z15" s="19">
        <v>1</v>
      </c>
      <c r="AA15" s="19">
        <v>1</v>
      </c>
      <c r="AB15" s="19" t="s">
        <v>114</v>
      </c>
      <c r="AC15" s="19">
        <v>1</v>
      </c>
    </row>
    <row r="16" spans="1:29" ht="15.75" x14ac:dyDescent="0.25">
      <c r="A16" s="95" t="s">
        <v>134</v>
      </c>
      <c r="B16" s="97">
        <v>2023</v>
      </c>
      <c r="C16" s="25" t="s">
        <v>45</v>
      </c>
      <c r="D16" s="25">
        <v>11</v>
      </c>
      <c r="E16" s="25">
        <v>8</v>
      </c>
      <c r="F16" s="25">
        <f t="shared" si="4"/>
        <v>88</v>
      </c>
      <c r="G16" s="25">
        <v>0</v>
      </c>
      <c r="H16" s="81">
        <f t="shared" si="1"/>
        <v>88</v>
      </c>
      <c r="I16" s="24"/>
      <c r="O16">
        <f t="shared" si="2"/>
        <v>88</v>
      </c>
      <c r="Q16" s="116">
        <v>15</v>
      </c>
      <c r="R16" s="19" t="s">
        <v>113</v>
      </c>
      <c r="S16" s="19">
        <v>1</v>
      </c>
      <c r="T16" s="19">
        <v>1</v>
      </c>
      <c r="U16" s="19" t="s">
        <v>114</v>
      </c>
      <c r="V16" s="19">
        <v>1</v>
      </c>
      <c r="W16" s="19">
        <v>1</v>
      </c>
      <c r="X16" s="19" t="s">
        <v>114</v>
      </c>
      <c r="Y16" s="19">
        <v>1</v>
      </c>
      <c r="Z16" s="19">
        <v>1</v>
      </c>
      <c r="AA16" s="19" t="s">
        <v>114</v>
      </c>
      <c r="AB16" s="19">
        <v>1</v>
      </c>
      <c r="AC16" s="19">
        <v>1</v>
      </c>
    </row>
    <row r="17" spans="1:29" ht="15.75" x14ac:dyDescent="0.25">
      <c r="A17" s="95" t="s">
        <v>134</v>
      </c>
      <c r="B17" s="97">
        <v>2023</v>
      </c>
      <c r="C17" s="25" t="s">
        <v>73</v>
      </c>
      <c r="D17" s="25">
        <v>8</v>
      </c>
      <c r="E17" s="25">
        <v>8</v>
      </c>
      <c r="F17" s="25">
        <f t="shared" si="4"/>
        <v>64</v>
      </c>
      <c r="G17" s="25">
        <v>8</v>
      </c>
      <c r="H17" s="81">
        <f t="shared" si="1"/>
        <v>72</v>
      </c>
      <c r="I17" s="24"/>
      <c r="J17" s="24" t="s">
        <v>65</v>
      </c>
      <c r="O17">
        <f t="shared" si="2"/>
        <v>72</v>
      </c>
      <c r="Q17" s="116">
        <v>16</v>
      </c>
      <c r="R17" s="19" t="s">
        <v>114</v>
      </c>
      <c r="S17" s="19">
        <v>1</v>
      </c>
      <c r="T17" s="19">
        <v>1</v>
      </c>
      <c r="U17" s="19" t="s">
        <v>114</v>
      </c>
      <c r="V17" s="19">
        <v>1</v>
      </c>
      <c r="W17" s="19">
        <v>1</v>
      </c>
      <c r="X17" s="118" t="s">
        <v>112</v>
      </c>
      <c r="Y17" s="19">
        <v>1</v>
      </c>
      <c r="Z17" s="19">
        <v>1</v>
      </c>
      <c r="AA17" s="19" t="s">
        <v>114</v>
      </c>
      <c r="AB17" s="19">
        <v>1</v>
      </c>
      <c r="AC17" s="19">
        <v>1</v>
      </c>
    </row>
    <row r="18" spans="1:29" ht="15.75" x14ac:dyDescent="0.25">
      <c r="A18" s="95" t="s">
        <v>134</v>
      </c>
      <c r="B18" s="97">
        <v>2023</v>
      </c>
      <c r="C18" s="25" t="s">
        <v>46</v>
      </c>
      <c r="D18" s="25">
        <v>11</v>
      </c>
      <c r="E18" s="25">
        <v>8</v>
      </c>
      <c r="F18" s="25">
        <f t="shared" si="4"/>
        <v>88</v>
      </c>
      <c r="G18" s="25">
        <v>0</v>
      </c>
      <c r="H18" s="81">
        <f t="shared" si="1"/>
        <v>88</v>
      </c>
      <c r="I18" s="24"/>
      <c r="J18" s="24"/>
      <c r="O18">
        <f t="shared" si="2"/>
        <v>88</v>
      </c>
      <c r="Q18" s="116">
        <v>17</v>
      </c>
      <c r="R18" s="19" t="s">
        <v>114</v>
      </c>
      <c r="S18" s="19">
        <v>1</v>
      </c>
      <c r="T18" s="19" t="s">
        <v>114</v>
      </c>
      <c r="U18" s="19">
        <v>1</v>
      </c>
      <c r="V18" s="19">
        <v>1</v>
      </c>
      <c r="W18" s="19" t="s">
        <v>114</v>
      </c>
      <c r="X18" s="19">
        <v>1</v>
      </c>
      <c r="Y18" s="19">
        <v>1</v>
      </c>
      <c r="Z18" s="19">
        <v>1</v>
      </c>
      <c r="AA18" s="19">
        <v>1</v>
      </c>
      <c r="AB18" s="19">
        <v>1</v>
      </c>
      <c r="AC18" s="19" t="s">
        <v>114</v>
      </c>
    </row>
    <row r="19" spans="1:29" ht="15.75" x14ac:dyDescent="0.25">
      <c r="A19" s="95" t="s">
        <v>134</v>
      </c>
      <c r="B19" s="97">
        <v>2023</v>
      </c>
      <c r="C19" s="25" t="s">
        <v>41</v>
      </c>
      <c r="D19" s="25">
        <v>12</v>
      </c>
      <c r="E19" s="25">
        <v>8</v>
      </c>
      <c r="F19" s="25">
        <f t="shared" si="4"/>
        <v>96</v>
      </c>
      <c r="G19" s="25">
        <v>0</v>
      </c>
      <c r="H19" s="81">
        <f t="shared" si="1"/>
        <v>96</v>
      </c>
      <c r="I19" s="24"/>
      <c r="J19" s="24"/>
      <c r="O19">
        <f t="shared" si="2"/>
        <v>96</v>
      </c>
      <c r="Q19" s="116">
        <v>18</v>
      </c>
      <c r="R19" s="19">
        <v>1</v>
      </c>
      <c r="S19" s="19">
        <v>1</v>
      </c>
      <c r="T19" s="19" t="s">
        <v>114</v>
      </c>
      <c r="U19" s="19">
        <v>1</v>
      </c>
      <c r="V19" s="19">
        <v>1</v>
      </c>
      <c r="W19" s="19" t="s">
        <v>114</v>
      </c>
      <c r="X19" s="19">
        <v>1</v>
      </c>
      <c r="Y19" s="19" t="s">
        <v>114</v>
      </c>
      <c r="Z19" s="19" t="s">
        <v>114</v>
      </c>
      <c r="AA19" s="19">
        <v>1</v>
      </c>
      <c r="AB19" s="19">
        <v>1</v>
      </c>
      <c r="AC19" s="19" t="s">
        <v>114</v>
      </c>
    </row>
    <row r="20" spans="1:29" ht="15.75" x14ac:dyDescent="0.25">
      <c r="A20" s="95" t="s">
        <v>134</v>
      </c>
      <c r="B20" s="97">
        <v>2023</v>
      </c>
      <c r="C20" s="23" t="s">
        <v>47</v>
      </c>
      <c r="D20" s="25">
        <v>10</v>
      </c>
      <c r="E20" s="25">
        <v>8</v>
      </c>
      <c r="F20" s="25">
        <f t="shared" si="4"/>
        <v>80</v>
      </c>
      <c r="G20" s="25">
        <v>0</v>
      </c>
      <c r="H20" s="81">
        <f t="shared" si="1"/>
        <v>80</v>
      </c>
      <c r="I20" s="24"/>
      <c r="J20" s="24"/>
      <c r="O20">
        <f t="shared" si="2"/>
        <v>80</v>
      </c>
      <c r="Q20" s="116">
        <v>19</v>
      </c>
      <c r="R20" s="19">
        <v>1</v>
      </c>
      <c r="S20" s="19" t="s">
        <v>113</v>
      </c>
      <c r="T20" s="19">
        <v>1</v>
      </c>
      <c r="U20" s="19">
        <v>1</v>
      </c>
      <c r="V20" s="19" t="s">
        <v>114</v>
      </c>
      <c r="W20" s="19" t="s">
        <v>113</v>
      </c>
      <c r="X20" s="19">
        <v>1</v>
      </c>
      <c r="Y20" s="19" t="s">
        <v>114</v>
      </c>
      <c r="Z20" s="19" t="s">
        <v>114</v>
      </c>
      <c r="AA20" s="19">
        <v>1</v>
      </c>
      <c r="AB20" s="19">
        <v>1</v>
      </c>
      <c r="AC20" s="118" t="s">
        <v>112</v>
      </c>
    </row>
    <row r="21" spans="1:29" ht="15.75" x14ac:dyDescent="0.25">
      <c r="A21" s="95" t="s">
        <v>134</v>
      </c>
      <c r="B21" s="97">
        <v>2023</v>
      </c>
      <c r="C21" s="23" t="s">
        <v>48</v>
      </c>
      <c r="D21" s="25">
        <v>10</v>
      </c>
      <c r="E21" s="25">
        <v>8</v>
      </c>
      <c r="F21" s="25">
        <f t="shared" si="4"/>
        <v>80</v>
      </c>
      <c r="G21" s="25">
        <v>0</v>
      </c>
      <c r="H21" s="81">
        <f t="shared" si="1"/>
        <v>80</v>
      </c>
      <c r="I21" s="24"/>
      <c r="J21" s="24"/>
      <c r="O21">
        <f t="shared" si="2"/>
        <v>80</v>
      </c>
      <c r="Q21" s="116">
        <v>20</v>
      </c>
      <c r="R21" s="19">
        <v>1</v>
      </c>
      <c r="S21" s="19" t="s">
        <v>114</v>
      </c>
      <c r="T21" s="19">
        <v>1</v>
      </c>
      <c r="U21" s="19">
        <v>1</v>
      </c>
      <c r="V21" s="19" t="s">
        <v>114</v>
      </c>
      <c r="W21" s="19" t="s">
        <v>113</v>
      </c>
      <c r="X21" s="19">
        <v>1</v>
      </c>
      <c r="Y21" s="118" t="s">
        <v>112</v>
      </c>
      <c r="Z21" s="19">
        <v>1</v>
      </c>
      <c r="AA21" s="19">
        <v>1</v>
      </c>
      <c r="AB21" s="19" t="s">
        <v>114</v>
      </c>
      <c r="AC21" s="19">
        <v>1</v>
      </c>
    </row>
    <row r="22" spans="1:29" ht="15.75" x14ac:dyDescent="0.25">
      <c r="A22" s="95" t="s">
        <v>134</v>
      </c>
      <c r="B22" s="97">
        <v>2023</v>
      </c>
      <c r="C22" s="23" t="s">
        <v>49</v>
      </c>
      <c r="D22" s="25">
        <v>11</v>
      </c>
      <c r="E22" s="25">
        <v>8</v>
      </c>
      <c r="F22" s="25">
        <f t="shared" si="4"/>
        <v>88</v>
      </c>
      <c r="G22" s="25">
        <v>0</v>
      </c>
      <c r="H22" s="81">
        <f t="shared" si="1"/>
        <v>88</v>
      </c>
      <c r="I22" s="24"/>
      <c r="J22" s="24"/>
      <c r="O22">
        <f t="shared" si="2"/>
        <v>88</v>
      </c>
      <c r="Q22" s="116">
        <v>21</v>
      </c>
      <c r="R22" s="19">
        <v>1</v>
      </c>
      <c r="S22" s="19" t="s">
        <v>114</v>
      </c>
      <c r="T22" s="19">
        <v>1</v>
      </c>
      <c r="U22" s="19">
        <v>1</v>
      </c>
      <c r="V22" s="19">
        <v>1</v>
      </c>
      <c r="W22" s="19" t="s">
        <v>113</v>
      </c>
      <c r="X22" s="19" t="s">
        <v>114</v>
      </c>
      <c r="Y22" s="19">
        <v>1</v>
      </c>
      <c r="Z22" s="19">
        <v>1</v>
      </c>
      <c r="AA22" s="19">
        <v>1</v>
      </c>
      <c r="AB22" s="19" t="s">
        <v>114</v>
      </c>
      <c r="AC22" s="19">
        <v>1</v>
      </c>
    </row>
    <row r="23" spans="1:29" ht="15.75" x14ac:dyDescent="0.25">
      <c r="A23" s="95" t="s">
        <v>134</v>
      </c>
      <c r="B23" s="97">
        <v>2023</v>
      </c>
      <c r="C23" s="23" t="s">
        <v>50</v>
      </c>
      <c r="D23" s="25">
        <v>11</v>
      </c>
      <c r="E23" s="25">
        <v>8</v>
      </c>
      <c r="F23" s="25">
        <f t="shared" si="4"/>
        <v>88</v>
      </c>
      <c r="G23" s="25">
        <v>8</v>
      </c>
      <c r="H23" s="81">
        <f t="shared" si="1"/>
        <v>96</v>
      </c>
      <c r="I23" s="24"/>
      <c r="J23" s="24" t="s">
        <v>66</v>
      </c>
      <c r="O23">
        <f t="shared" si="2"/>
        <v>96</v>
      </c>
      <c r="Q23" s="116">
        <v>22</v>
      </c>
      <c r="R23" s="19" t="s">
        <v>113</v>
      </c>
      <c r="S23" s="19">
        <v>1</v>
      </c>
      <c r="T23" s="19">
        <v>1</v>
      </c>
      <c r="U23" s="19" t="s">
        <v>114</v>
      </c>
      <c r="V23" s="19">
        <v>1</v>
      </c>
      <c r="W23" s="19" t="s">
        <v>113</v>
      </c>
      <c r="X23" s="19" t="s">
        <v>114</v>
      </c>
      <c r="Y23" s="19">
        <v>1</v>
      </c>
      <c r="Z23" s="19">
        <v>1</v>
      </c>
      <c r="AA23" s="19" t="s">
        <v>114</v>
      </c>
      <c r="AB23" s="19">
        <v>1</v>
      </c>
      <c r="AC23" s="19">
        <v>1</v>
      </c>
    </row>
    <row r="24" spans="1:29" ht="15.75" x14ac:dyDescent="0.25">
      <c r="A24" s="95" t="s">
        <v>134</v>
      </c>
      <c r="B24" s="97">
        <v>2023</v>
      </c>
      <c r="C24" s="23" t="s">
        <v>51</v>
      </c>
      <c r="D24" s="25">
        <v>11</v>
      </c>
      <c r="E24" s="25">
        <v>8</v>
      </c>
      <c r="F24" s="25">
        <f t="shared" si="4"/>
        <v>88</v>
      </c>
      <c r="G24" s="25">
        <v>0</v>
      </c>
      <c r="H24" s="81">
        <f t="shared" si="1"/>
        <v>88</v>
      </c>
      <c r="I24" s="24"/>
      <c r="J24" s="24"/>
      <c r="O24">
        <f t="shared" si="2"/>
        <v>88</v>
      </c>
      <c r="Q24" s="116">
        <v>23</v>
      </c>
      <c r="R24" s="19" t="s">
        <v>114</v>
      </c>
      <c r="S24" s="19">
        <v>1</v>
      </c>
      <c r="T24" s="19">
        <v>1</v>
      </c>
      <c r="U24" s="19" t="s">
        <v>114</v>
      </c>
      <c r="V24" s="19">
        <v>1</v>
      </c>
      <c r="W24" s="118" t="s">
        <v>112</v>
      </c>
      <c r="X24" s="19">
        <v>1</v>
      </c>
      <c r="Y24" s="19">
        <v>1</v>
      </c>
      <c r="Z24" s="19">
        <v>1</v>
      </c>
      <c r="AA24" s="19" t="s">
        <v>114</v>
      </c>
      <c r="AB24" s="19">
        <v>1</v>
      </c>
      <c r="AC24" s="19">
        <v>1</v>
      </c>
    </row>
    <row r="25" spans="1:29" ht="15.75" x14ac:dyDescent="0.25">
      <c r="A25" s="95" t="s">
        <v>134</v>
      </c>
      <c r="B25" s="97">
        <v>2023</v>
      </c>
      <c r="C25" s="23" t="s">
        <v>52</v>
      </c>
      <c r="D25" s="25">
        <v>10</v>
      </c>
      <c r="E25" s="25">
        <v>8</v>
      </c>
      <c r="F25" s="25">
        <f t="shared" si="4"/>
        <v>80</v>
      </c>
      <c r="G25" s="25">
        <v>8</v>
      </c>
      <c r="H25" s="81">
        <f t="shared" si="1"/>
        <v>88</v>
      </c>
      <c r="I25" s="24"/>
      <c r="J25" s="24"/>
      <c r="O25">
        <f t="shared" si="2"/>
        <v>88</v>
      </c>
      <c r="Q25" s="116">
        <v>24</v>
      </c>
      <c r="R25" s="19" t="s">
        <v>114</v>
      </c>
      <c r="S25" s="19">
        <v>1</v>
      </c>
      <c r="T25" s="19" t="s">
        <v>114</v>
      </c>
      <c r="U25" s="19">
        <v>1</v>
      </c>
      <c r="V25" s="118" t="s">
        <v>112</v>
      </c>
      <c r="W25" s="19" t="s">
        <v>114</v>
      </c>
      <c r="X25" s="19">
        <v>1</v>
      </c>
      <c r="Y25" s="19">
        <v>1</v>
      </c>
      <c r="Z25" s="19">
        <v>1</v>
      </c>
      <c r="AA25" s="19">
        <v>1</v>
      </c>
      <c r="AB25" s="19">
        <v>1</v>
      </c>
      <c r="AC25" s="19" t="s">
        <v>114</v>
      </c>
    </row>
    <row r="26" spans="1:29" ht="15.75" x14ac:dyDescent="0.25">
      <c r="A26" s="23"/>
      <c r="B26" s="23"/>
      <c r="C26" s="23"/>
      <c r="D26" s="23"/>
      <c r="E26" s="23"/>
      <c r="F26" s="25"/>
      <c r="G26" s="25"/>
      <c r="H26" s="81"/>
      <c r="I26" s="24"/>
      <c r="J26" s="24"/>
      <c r="Q26" s="116">
        <v>25</v>
      </c>
      <c r="R26" s="19">
        <v>1</v>
      </c>
      <c r="S26" s="19">
        <v>1</v>
      </c>
      <c r="T26" s="19" t="s">
        <v>114</v>
      </c>
      <c r="U26" s="19">
        <v>1</v>
      </c>
      <c r="V26" s="118" t="s">
        <v>112</v>
      </c>
      <c r="W26" s="19" t="s">
        <v>114</v>
      </c>
      <c r="X26" s="19">
        <v>1</v>
      </c>
      <c r="Y26" s="19" t="s">
        <v>114</v>
      </c>
      <c r="Z26" s="19" t="s">
        <v>114</v>
      </c>
      <c r="AA26" s="19">
        <v>1</v>
      </c>
      <c r="AB26" s="19">
        <v>1</v>
      </c>
      <c r="AC26" s="19" t="s">
        <v>114</v>
      </c>
    </row>
    <row r="27" spans="1:29" ht="16.5" thickBot="1" x14ac:dyDescent="0.3">
      <c r="A27" s="23"/>
      <c r="B27" s="23"/>
      <c r="C27" s="23"/>
      <c r="D27" s="23"/>
      <c r="E27" s="23"/>
      <c r="F27" s="26">
        <f>SUM(F2:F25)</f>
        <v>1872</v>
      </c>
      <c r="G27" s="26">
        <f>SUM(G2:G25)</f>
        <v>96</v>
      </c>
      <c r="H27" s="83">
        <f>SUM(H2:H26)</f>
        <v>1968</v>
      </c>
      <c r="I27" s="24"/>
      <c r="J27" s="24"/>
      <c r="K27" s="99">
        <f>SUM(K2:K26)</f>
        <v>15</v>
      </c>
      <c r="M27" s="100">
        <f>SUM(M2:M26)</f>
        <v>120</v>
      </c>
      <c r="O27" s="100">
        <f>SUM(O2:O26)</f>
        <v>2088</v>
      </c>
      <c r="Q27" s="116">
        <v>26</v>
      </c>
      <c r="R27" s="19">
        <v>1</v>
      </c>
      <c r="S27" s="19" t="s">
        <v>113</v>
      </c>
      <c r="T27" s="19">
        <v>1</v>
      </c>
      <c r="U27" s="19">
        <v>1</v>
      </c>
      <c r="V27" s="19" t="s">
        <v>114</v>
      </c>
      <c r="W27" s="118" t="s">
        <v>112</v>
      </c>
      <c r="X27" s="19">
        <v>1</v>
      </c>
      <c r="Y27" s="19" t="s">
        <v>114</v>
      </c>
      <c r="Z27" s="19" t="s">
        <v>114</v>
      </c>
      <c r="AA27" s="19">
        <v>1</v>
      </c>
      <c r="AB27" s="19">
        <v>1</v>
      </c>
      <c r="AC27" s="19">
        <v>1</v>
      </c>
    </row>
    <row r="28" spans="1:29" ht="16.5" thickTop="1" x14ac:dyDescent="0.25">
      <c r="A28" s="23"/>
      <c r="B28" s="23"/>
      <c r="C28" s="23"/>
      <c r="D28" s="23"/>
      <c r="E28" s="23"/>
      <c r="F28" s="23"/>
      <c r="G28" s="23"/>
      <c r="H28" s="24"/>
      <c r="I28" s="24"/>
      <c r="O28">
        <f>O27-H27</f>
        <v>120</v>
      </c>
      <c r="Q28" s="116">
        <v>27</v>
      </c>
      <c r="R28" s="19">
        <v>1</v>
      </c>
      <c r="S28" s="19" t="s">
        <v>114</v>
      </c>
      <c r="T28" s="19">
        <v>1</v>
      </c>
      <c r="U28" s="19">
        <v>1</v>
      </c>
      <c r="V28" s="19" t="s">
        <v>114</v>
      </c>
      <c r="W28" s="19" t="s">
        <v>113</v>
      </c>
      <c r="X28" s="19">
        <v>1</v>
      </c>
      <c r="Y28" s="19">
        <v>1</v>
      </c>
      <c r="Z28" s="19">
        <v>1</v>
      </c>
      <c r="AA28" s="19">
        <v>1</v>
      </c>
      <c r="AB28" s="19" t="s">
        <v>114</v>
      </c>
      <c r="AC28" s="19">
        <v>1</v>
      </c>
    </row>
    <row r="29" spans="1:29" ht="15.75" x14ac:dyDescent="0.25">
      <c r="A29" s="150" t="s">
        <v>32</v>
      </c>
      <c r="B29" s="150"/>
      <c r="C29" s="150"/>
      <c r="D29" s="150"/>
      <c r="E29" s="150"/>
      <c r="F29" s="150"/>
      <c r="G29" s="150"/>
      <c r="H29" s="150"/>
      <c r="I29" s="24"/>
      <c r="J29" s="41" t="s">
        <v>67</v>
      </c>
      <c r="Q29" s="116">
        <v>28</v>
      </c>
      <c r="R29" s="19">
        <v>1</v>
      </c>
      <c r="S29" s="19" t="s">
        <v>114</v>
      </c>
      <c r="T29" s="19">
        <v>1</v>
      </c>
      <c r="U29" s="19">
        <v>1</v>
      </c>
      <c r="V29" s="19">
        <v>1</v>
      </c>
      <c r="W29" s="19">
        <v>1</v>
      </c>
      <c r="X29" s="19" t="s">
        <v>114</v>
      </c>
      <c r="Y29" s="19">
        <v>1</v>
      </c>
      <c r="Z29" s="19">
        <v>1</v>
      </c>
      <c r="AA29" s="19">
        <v>1</v>
      </c>
      <c r="AB29" s="19" t="s">
        <v>114</v>
      </c>
      <c r="AC29" s="19">
        <v>1</v>
      </c>
    </row>
    <row r="30" spans="1:29" x14ac:dyDescent="0.25">
      <c r="A30" s="15"/>
      <c r="B30" s="84">
        <v>2019</v>
      </c>
      <c r="C30" s="85" t="s">
        <v>135</v>
      </c>
      <c r="D30" s="85"/>
      <c r="E30" s="85"/>
      <c r="F30" s="151" t="s">
        <v>96</v>
      </c>
      <c r="G30" s="15"/>
      <c r="H30" s="15"/>
      <c r="Q30" s="116">
        <v>29</v>
      </c>
      <c r="R30" s="19" t="s">
        <v>113</v>
      </c>
      <c r="S30" s="19">
        <v>1</v>
      </c>
      <c r="T30" s="19">
        <v>1</v>
      </c>
      <c r="U30" s="19" t="s">
        <v>114</v>
      </c>
      <c r="V30" s="19">
        <v>1</v>
      </c>
      <c r="W30" s="19">
        <v>1</v>
      </c>
      <c r="X30" s="19" t="s">
        <v>114</v>
      </c>
      <c r="Y30" s="101"/>
      <c r="Z30" s="19">
        <v>1</v>
      </c>
      <c r="AA30" s="19" t="s">
        <v>114</v>
      </c>
      <c r="AB30" s="118" t="s">
        <v>112</v>
      </c>
      <c r="AC30" s="19">
        <v>1</v>
      </c>
    </row>
    <row r="31" spans="1:29" x14ac:dyDescent="0.25">
      <c r="A31" s="19"/>
      <c r="B31" s="86">
        <v>2019</v>
      </c>
      <c r="C31" s="87" t="s">
        <v>136</v>
      </c>
      <c r="D31" s="87"/>
      <c r="E31" s="87"/>
      <c r="F31" s="152"/>
      <c r="G31" s="19"/>
      <c r="Q31" s="116">
        <v>30</v>
      </c>
      <c r="R31" s="19" t="s">
        <v>114</v>
      </c>
      <c r="S31" s="19">
        <v>1</v>
      </c>
      <c r="T31" s="19">
        <v>1</v>
      </c>
      <c r="U31" s="19" t="s">
        <v>114</v>
      </c>
      <c r="V31" s="19">
        <v>1</v>
      </c>
      <c r="W31" s="118" t="s">
        <v>112</v>
      </c>
      <c r="X31" s="19">
        <v>1</v>
      </c>
      <c r="Y31" s="101"/>
      <c r="Z31" s="19">
        <v>1</v>
      </c>
      <c r="AA31" s="19" t="s">
        <v>114</v>
      </c>
      <c r="AB31" s="19">
        <v>1</v>
      </c>
      <c r="AC31" s="19">
        <v>1</v>
      </c>
    </row>
    <row r="32" spans="1:29" x14ac:dyDescent="0.25">
      <c r="A32" s="19"/>
      <c r="B32" s="88">
        <v>2019</v>
      </c>
      <c r="C32" s="89" t="s">
        <v>137</v>
      </c>
      <c r="D32" s="89"/>
      <c r="E32" s="89"/>
      <c r="F32" s="153"/>
      <c r="G32" s="19"/>
      <c r="Q32" s="116">
        <v>31</v>
      </c>
      <c r="R32" s="19" t="s">
        <v>114</v>
      </c>
      <c r="S32" s="19">
        <v>1</v>
      </c>
      <c r="T32" s="101"/>
      <c r="U32" s="19">
        <v>1</v>
      </c>
      <c r="V32" s="101"/>
      <c r="W32" s="19" t="s">
        <v>114</v>
      </c>
      <c r="X32" s="19">
        <v>1</v>
      </c>
      <c r="Y32" s="101"/>
      <c r="Z32" s="19">
        <v>1</v>
      </c>
      <c r="AA32" s="101"/>
      <c r="AB32" s="19">
        <v>1</v>
      </c>
      <c r="AC32" s="101"/>
    </row>
    <row r="33" spans="1:32" ht="28.5" customHeight="1" x14ac:dyDescent="0.25">
      <c r="A33" s="90"/>
      <c r="B33" s="91">
        <v>2019</v>
      </c>
      <c r="C33" s="117" t="s">
        <v>138</v>
      </c>
      <c r="D33" s="92"/>
      <c r="E33" s="92"/>
      <c r="F33" s="93" t="s">
        <v>97</v>
      </c>
      <c r="G33" s="90"/>
      <c r="H33" s="15"/>
      <c r="I33" s="15"/>
      <c r="J33" s="15"/>
      <c r="R33" s="85">
        <f>SUM(R2:R32)</f>
        <v>15</v>
      </c>
      <c r="S33" s="85">
        <f t="shared" ref="S33:Y33" si="6">SUM(S2:S32)</f>
        <v>19</v>
      </c>
      <c r="T33" s="85">
        <f t="shared" si="6"/>
        <v>20</v>
      </c>
      <c r="U33" s="85">
        <f t="shared" si="6"/>
        <v>21</v>
      </c>
      <c r="V33" s="85">
        <f t="shared" si="6"/>
        <v>19</v>
      </c>
      <c r="W33" s="85">
        <f t="shared" si="6"/>
        <v>14</v>
      </c>
      <c r="X33" s="85">
        <f t="shared" si="6"/>
        <v>21</v>
      </c>
      <c r="Y33" s="85">
        <f t="shared" si="6"/>
        <v>19</v>
      </c>
      <c r="Z33" s="85">
        <f t="shared" ref="Z33" si="7">SUM(Z2:Z32)</f>
        <v>23</v>
      </c>
      <c r="AA33" s="85">
        <f t="shared" ref="AA33" si="8">SUM(AA2:AA32)</f>
        <v>20</v>
      </c>
      <c r="AB33" s="85">
        <f t="shared" ref="AB33" si="9">SUM(AB2:AB32)</f>
        <v>22</v>
      </c>
      <c r="AC33" s="85">
        <f t="shared" ref="AC33" si="10">SUM(AC2:AC32)</f>
        <v>21</v>
      </c>
      <c r="AD33" s="102">
        <f>SUM(R33:AC33)</f>
        <v>234</v>
      </c>
      <c r="AE33">
        <v>8</v>
      </c>
      <c r="AF33">
        <f>AD33*AE33</f>
        <v>1872</v>
      </c>
    </row>
    <row r="34" spans="1:32" x14ac:dyDescent="0.25">
      <c r="R34" s="19">
        <f>D2+D3</f>
        <v>15</v>
      </c>
      <c r="S34" s="19">
        <f>D4+D5</f>
        <v>19</v>
      </c>
      <c r="T34" s="19">
        <f>D6+D7</f>
        <v>20</v>
      </c>
      <c r="U34" s="19">
        <f>D8+D9</f>
        <v>21</v>
      </c>
      <c r="V34" s="19">
        <f>D10+D11</f>
        <v>19</v>
      </c>
      <c r="W34" s="19">
        <f>D12+D13</f>
        <v>14</v>
      </c>
      <c r="X34" s="19">
        <f>D14+D15</f>
        <v>21</v>
      </c>
      <c r="Y34" s="19">
        <f>D16+D17</f>
        <v>19</v>
      </c>
      <c r="Z34" s="19">
        <f>D18+D19</f>
        <v>23</v>
      </c>
      <c r="AA34" s="19">
        <f>D20+D21</f>
        <v>20</v>
      </c>
      <c r="AB34" s="19">
        <f>D22+D23</f>
        <v>22</v>
      </c>
      <c r="AC34" s="19">
        <f>D24+D25</f>
        <v>21</v>
      </c>
    </row>
    <row r="35" spans="1:32" ht="15.75" thickBot="1" x14ac:dyDescent="0.3">
      <c r="F35" s="14">
        <f>(10+5)*8</f>
        <v>120</v>
      </c>
      <c r="R35" s="99">
        <f>R33-R34</f>
        <v>0</v>
      </c>
      <c r="S35" s="99">
        <f t="shared" ref="S35:Y35" si="11">S33-S34</f>
        <v>0</v>
      </c>
      <c r="T35" s="99">
        <f t="shared" si="11"/>
        <v>0</v>
      </c>
      <c r="U35" s="99">
        <f t="shared" si="11"/>
        <v>0</v>
      </c>
      <c r="V35" s="99">
        <f t="shared" si="11"/>
        <v>0</v>
      </c>
      <c r="W35" s="99">
        <f t="shared" si="11"/>
        <v>0</v>
      </c>
      <c r="X35" s="99">
        <f t="shared" si="11"/>
        <v>0</v>
      </c>
      <c r="Y35" s="99">
        <f t="shared" si="11"/>
        <v>0</v>
      </c>
      <c r="Z35" s="99">
        <f t="shared" ref="Z35" si="12">Z33-Z34</f>
        <v>0</v>
      </c>
      <c r="AA35" s="99">
        <f t="shared" ref="AA35" si="13">AA33-AA34</f>
        <v>0</v>
      </c>
      <c r="AB35" s="99">
        <f t="shared" ref="AB35" si="14">AB33-AB34</f>
        <v>0</v>
      </c>
      <c r="AC35" s="99">
        <f t="shared" ref="AC35" si="15">AC33-AC34</f>
        <v>0</v>
      </c>
    </row>
    <row r="36" spans="1:32" ht="15.75" thickTop="1" x14ac:dyDescent="0.25"/>
    <row r="37" spans="1:32" x14ac:dyDescent="0.25">
      <c r="Q37" s="19" t="s">
        <v>112</v>
      </c>
      <c r="R37" s="19">
        <v>1</v>
      </c>
      <c r="T37" s="19">
        <v>1</v>
      </c>
      <c r="V37" s="19">
        <v>3</v>
      </c>
      <c r="W37" s="19">
        <v>3</v>
      </c>
      <c r="X37" s="19">
        <v>1</v>
      </c>
      <c r="Y37" s="19">
        <v>1</v>
      </c>
      <c r="AB37" s="19">
        <v>1</v>
      </c>
      <c r="AC37" s="19">
        <v>1</v>
      </c>
      <c r="AD37">
        <f>SUM(R37:AC37)</f>
        <v>12</v>
      </c>
    </row>
    <row r="38" spans="1:32" x14ac:dyDescent="0.25">
      <c r="A38" s="19"/>
    </row>
  </sheetData>
  <mergeCells count="2">
    <mergeCell ref="A29:H29"/>
    <mergeCell ref="F30:F3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1-31</vt:lpstr>
      <vt:lpstr>Pay Periods FY 22-23</vt:lpstr>
      <vt:lpstr>GRANTS</vt:lpstr>
      <vt:lpstr>MonYr</vt:lpstr>
      <vt:lpstr>'1-31'!Print_Area</vt:lpstr>
      <vt:lpstr>Instructions!Print_Area</vt:lpstr>
      <vt:lpstr>'Pay Periods FY 22-23'!Print_Area</vt:lpstr>
    </vt:vector>
  </TitlesOfParts>
  <Company>RCC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NHerklotz</dc:creator>
  <cp:lastModifiedBy>Butler, Elizabeth</cp:lastModifiedBy>
  <cp:lastPrinted>2023-01-24T22:54:49Z</cp:lastPrinted>
  <dcterms:created xsi:type="dcterms:W3CDTF">2010-02-24T17:36:18Z</dcterms:created>
  <dcterms:modified xsi:type="dcterms:W3CDTF">2023-01-25T19:48:23Z</dcterms:modified>
</cp:coreProperties>
</file>